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3.学生支援チーム\36.奨学金担当\36_02.奨学金担当②\12.適格認定\継続手続き配付書類等\R5年度\HP掲載用データ\"/>
    </mc:Choice>
  </mc:AlternateContent>
  <bookViews>
    <workbookView xWindow="0" yWindow="0" windowWidth="28800" windowHeight="12090"/>
  </bookViews>
  <sheets>
    <sheet name="学部自宅" sheetId="2" r:id="rId1"/>
    <sheet name="学部自宅外" sheetId="1" r:id="rId2"/>
    <sheet name="大学院自宅 " sheetId="4" r:id="rId3"/>
    <sheet name="大学院自宅外 " sheetId="3" r:id="rId4"/>
  </sheets>
  <definedNames>
    <definedName name="_xlnm.Print_Area" localSheetId="0">学部自宅!$A$1:$M$45</definedName>
    <definedName name="_xlnm.Print_Area" localSheetId="1">学部自宅外!$A$1:$M$51</definedName>
    <definedName name="_xlnm.Print_Area" localSheetId="2">'大学院自宅 '!$A$1:$M$46</definedName>
    <definedName name="_xlnm.Print_Area" localSheetId="3">'大学院自宅外 '!$A$1:$M$52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B13" i="3" s="1"/>
  <c r="F12" i="3"/>
  <c r="B12" i="3" s="1"/>
  <c r="F11" i="3"/>
  <c r="B11" i="3" s="1"/>
  <c r="F10" i="3"/>
  <c r="B10" i="3" s="1"/>
  <c r="F9" i="3"/>
  <c r="B9" i="3" s="1"/>
  <c r="F12" i="4"/>
  <c r="B12" i="4" s="1"/>
  <c r="G36" i="4"/>
  <c r="I36" i="4" s="1"/>
  <c r="B36" i="4" s="1"/>
  <c r="G31" i="4"/>
  <c r="I29" i="4" s="1"/>
  <c r="B29" i="4" s="1"/>
  <c r="G28" i="4"/>
  <c r="G27" i="4"/>
  <c r="I27" i="4" s="1"/>
  <c r="B27" i="4" s="1"/>
  <c r="G26" i="4"/>
  <c r="I26" i="4" s="1"/>
  <c r="B26" i="4" s="1"/>
  <c r="G25" i="4"/>
  <c r="G24" i="4"/>
  <c r="G23" i="4"/>
  <c r="I19" i="4"/>
  <c r="B19" i="4"/>
  <c r="F14" i="4"/>
  <c r="B14" i="4"/>
  <c r="F13" i="4"/>
  <c r="B13" i="4" s="1"/>
  <c r="F11" i="4"/>
  <c r="B11" i="4" s="1"/>
  <c r="F10" i="4"/>
  <c r="B10" i="4" s="1"/>
  <c r="F9" i="4"/>
  <c r="B9" i="4"/>
  <c r="G25" i="2"/>
  <c r="I25" i="2" s="1"/>
  <c r="B25" i="2" s="1"/>
  <c r="G42" i="3"/>
  <c r="I42" i="3" s="1"/>
  <c r="B42" i="3" s="1"/>
  <c r="G36" i="3"/>
  <c r="I34" i="3"/>
  <c r="B34" i="3"/>
  <c r="G33" i="3"/>
  <c r="G32" i="3"/>
  <c r="G31" i="3"/>
  <c r="G30" i="3"/>
  <c r="G29" i="3"/>
  <c r="I29" i="3" s="1"/>
  <c r="B29" i="3" s="1"/>
  <c r="G28" i="3"/>
  <c r="G27" i="3"/>
  <c r="I27" i="3" s="1"/>
  <c r="B27" i="3" s="1"/>
  <c r="I26" i="3"/>
  <c r="B26" i="3" s="1"/>
  <c r="G26" i="3"/>
  <c r="G25" i="3"/>
  <c r="G24" i="3"/>
  <c r="I21" i="3" s="1"/>
  <c r="B21" i="3" s="1"/>
  <c r="G23" i="3"/>
  <c r="I19" i="3"/>
  <c r="B19" i="3" s="1"/>
  <c r="B43" i="3" s="1"/>
  <c r="F14" i="3"/>
  <c r="B14" i="3"/>
  <c r="G35" i="2"/>
  <c r="I35" i="2" s="1"/>
  <c r="B35" i="2" s="1"/>
  <c r="G30" i="2"/>
  <c r="G27" i="2"/>
  <c r="G26" i="2"/>
  <c r="G24" i="2"/>
  <c r="G23" i="2"/>
  <c r="G22" i="2"/>
  <c r="I18" i="2"/>
  <c r="B18" i="2" s="1"/>
  <c r="F13" i="2"/>
  <c r="B13" i="2" s="1"/>
  <c r="F12" i="2"/>
  <c r="B12" i="2" s="1"/>
  <c r="F11" i="2"/>
  <c r="B11" i="2" s="1"/>
  <c r="F10" i="2"/>
  <c r="B10" i="2" s="1"/>
  <c r="F9" i="2"/>
  <c r="B9" i="2" s="1"/>
  <c r="I21" i="4" l="1"/>
  <c r="B21" i="4" s="1"/>
  <c r="I28" i="2"/>
  <c r="B28" i="2" s="1"/>
  <c r="B15" i="3"/>
  <c r="E46" i="3" s="1"/>
  <c r="B15" i="4"/>
  <c r="B37" i="4"/>
  <c r="B14" i="2"/>
  <c r="I20" i="2"/>
  <c r="B20" i="2" s="1"/>
  <c r="I26" i="2"/>
  <c r="B26" i="2" s="1"/>
  <c r="G35" i="1"/>
  <c r="E40" i="4" l="1"/>
  <c r="B36" i="2"/>
  <c r="E39" i="2" s="1"/>
  <c r="G41" i="1"/>
  <c r="G22" i="1"/>
  <c r="G23" i="1"/>
  <c r="G24" i="1"/>
  <c r="G25" i="1"/>
  <c r="G26" i="1"/>
  <c r="G27" i="1"/>
  <c r="G28" i="1"/>
  <c r="G29" i="1"/>
  <c r="G30" i="1"/>
  <c r="G31" i="1"/>
  <c r="G32" i="1"/>
  <c r="F10" i="1"/>
  <c r="B10" i="1" s="1"/>
  <c r="F11" i="1"/>
  <c r="B11" i="1" s="1"/>
  <c r="F12" i="1"/>
  <c r="B12" i="1" s="1"/>
  <c r="F13" i="1"/>
  <c r="B13" i="1" s="1"/>
  <c r="F9" i="1"/>
  <c r="B9" i="1" s="1"/>
  <c r="I41" i="1" l="1"/>
  <c r="B41" i="1" s="1"/>
  <c r="I33" i="1"/>
  <c r="B33" i="1" s="1"/>
  <c r="I28" i="1"/>
  <c r="B28" i="1" s="1"/>
  <c r="I26" i="1"/>
  <c r="B26" i="1" s="1"/>
  <c r="I25" i="1"/>
  <c r="B25" i="1" s="1"/>
  <c r="I20" i="1"/>
  <c r="B20" i="1" s="1"/>
  <c r="I18" i="1"/>
  <c r="B18" i="1" s="1"/>
  <c r="B14" i="1" l="1"/>
  <c r="B42" i="1"/>
  <c r="E45" i="1" s="1"/>
</calcChain>
</file>

<file path=xl/sharedStrings.xml><?xml version="1.0" encoding="utf-8"?>
<sst xmlns="http://schemas.openxmlformats.org/spreadsheetml/2006/main" count="508" uniqueCount="80">
  <si>
    <t>あなたの収入</t>
    <rPh sb="4" eb="6">
      <t>シュウニュウ</t>
    </rPh>
    <phoneticPr fontId="1"/>
  </si>
  <si>
    <t>家庭からの給付</t>
    <rPh sb="0" eb="2">
      <t>カテイ</t>
    </rPh>
    <rPh sb="5" eb="7">
      <t>キュウフ</t>
    </rPh>
    <phoneticPr fontId="1"/>
  </si>
  <si>
    <t>日本学生支援機構以外の奨学金</t>
    <rPh sb="0" eb="2">
      <t>ニホン</t>
    </rPh>
    <rPh sb="2" eb="4">
      <t>ガクセイ</t>
    </rPh>
    <rPh sb="4" eb="6">
      <t>シエン</t>
    </rPh>
    <rPh sb="6" eb="8">
      <t>キコウ</t>
    </rPh>
    <rPh sb="8" eb="10">
      <t>イガイ</t>
    </rPh>
    <rPh sb="11" eb="14">
      <t>ショウガクキン</t>
    </rPh>
    <phoneticPr fontId="1"/>
  </si>
  <si>
    <t>アルバイト等収入</t>
    <rPh sb="5" eb="6">
      <t>トウ</t>
    </rPh>
    <rPh sb="6" eb="8">
      <t>シュウニュウ</t>
    </rPh>
    <phoneticPr fontId="1"/>
  </si>
  <si>
    <t>その他</t>
    <rPh sb="2" eb="3">
      <t>タ</t>
    </rPh>
    <phoneticPr fontId="1"/>
  </si>
  <si>
    <t>収入合計</t>
    <rPh sb="0" eb="2">
      <t>シュウニュウ</t>
    </rPh>
    <rPh sb="2" eb="4">
      <t>ゴウケイ</t>
    </rPh>
    <phoneticPr fontId="1"/>
  </si>
  <si>
    <t>　</t>
    <phoneticPr fontId="1"/>
  </si>
  <si>
    <t>学費</t>
    <rPh sb="0" eb="2">
      <t>ガクヒ</t>
    </rPh>
    <phoneticPr fontId="1"/>
  </si>
  <si>
    <t>修学費</t>
    <rPh sb="0" eb="2">
      <t>シュウガク</t>
    </rPh>
    <rPh sb="2" eb="3">
      <t>ヒ</t>
    </rPh>
    <phoneticPr fontId="1"/>
  </si>
  <si>
    <t>部活・サークル費用</t>
    <rPh sb="0" eb="2">
      <t>ブカツ</t>
    </rPh>
    <rPh sb="7" eb="9">
      <t>ヒヨウ</t>
    </rPh>
    <phoneticPr fontId="1"/>
  </si>
  <si>
    <t>月額</t>
    <rPh sb="0" eb="2">
      <t>ゲツガク</t>
    </rPh>
    <phoneticPr fontId="1"/>
  </si>
  <si>
    <t>実習旅行、ゼミ合宿等</t>
    <rPh sb="0" eb="2">
      <t>ジッシュウ</t>
    </rPh>
    <rPh sb="2" eb="4">
      <t>リョコウ</t>
    </rPh>
    <rPh sb="7" eb="9">
      <t>ガッシュク</t>
    </rPh>
    <rPh sb="9" eb="10">
      <t>トウ</t>
    </rPh>
    <phoneticPr fontId="1"/>
  </si>
  <si>
    <t>駐輪場代</t>
    <rPh sb="0" eb="3">
      <t>チュウリンジョウ</t>
    </rPh>
    <rPh sb="3" eb="4">
      <t>ダイ</t>
    </rPh>
    <phoneticPr fontId="1"/>
  </si>
  <si>
    <t>食費</t>
    <rPh sb="0" eb="2">
      <t>ショクヒ</t>
    </rPh>
    <phoneticPr fontId="1"/>
  </si>
  <si>
    <t>家賃</t>
    <rPh sb="0" eb="2">
      <t>ヤチン</t>
    </rPh>
    <phoneticPr fontId="1"/>
  </si>
  <si>
    <t>光熱水料・通信費</t>
    <rPh sb="0" eb="2">
      <t>コウネツ</t>
    </rPh>
    <rPh sb="3" eb="4">
      <t>リョウ</t>
    </rPh>
    <rPh sb="5" eb="8">
      <t>ツウシンヒ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</si>
  <si>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</si>
  <si>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</si>
  <si>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水道代</t>
    <rPh sb="0" eb="2">
      <t>スイドウ</t>
    </rPh>
    <rPh sb="2" eb="3">
      <t>ダイ</t>
    </rPh>
    <phoneticPr fontId="1"/>
  </si>
  <si>
    <t>スマホ代、携帯電話代</t>
    <rPh sb="3" eb="4">
      <t>ダイ</t>
    </rPh>
    <rPh sb="5" eb="7">
      <t>ケイタイ</t>
    </rPh>
    <rPh sb="7" eb="9">
      <t>デンワ</t>
    </rPh>
    <rPh sb="9" eb="10">
      <t>ダイ</t>
    </rPh>
    <phoneticPr fontId="1"/>
  </si>
  <si>
    <t>その他</t>
    <rPh sb="2" eb="3">
      <t>タ</t>
    </rPh>
    <phoneticPr fontId="1"/>
  </si>
  <si>
    <t>医療費</t>
    <rPh sb="0" eb="3">
      <t>イリョウヒ</t>
    </rPh>
    <phoneticPr fontId="1"/>
  </si>
  <si>
    <t>理容美容代</t>
    <rPh sb="0" eb="2">
      <t>リヨウ</t>
    </rPh>
    <rPh sb="2" eb="4">
      <t>ビヨウ</t>
    </rPh>
    <rPh sb="4" eb="5">
      <t>ダイ</t>
    </rPh>
    <phoneticPr fontId="1"/>
  </si>
  <si>
    <t>自動車学校講習費</t>
    <rPh sb="0" eb="3">
      <t>ジドウシャ</t>
    </rPh>
    <rPh sb="3" eb="5">
      <t>ガッコウ</t>
    </rPh>
    <rPh sb="5" eb="7">
      <t>コウシュウ</t>
    </rPh>
    <rPh sb="7" eb="8">
      <t>ヒ</t>
    </rPh>
    <phoneticPr fontId="1"/>
  </si>
  <si>
    <t>その他講習費</t>
    <rPh sb="2" eb="3">
      <t>タ</t>
    </rPh>
    <rPh sb="3" eb="5">
      <t>コウシュウ</t>
    </rPh>
    <rPh sb="5" eb="6">
      <t>ヒ</t>
    </rPh>
    <phoneticPr fontId="1"/>
  </si>
  <si>
    <t>入学料</t>
    <rPh sb="0" eb="2">
      <t>ニュウガク</t>
    </rPh>
    <rPh sb="2" eb="3">
      <t>リョウ</t>
    </rPh>
    <phoneticPr fontId="1"/>
  </si>
  <si>
    <t>帰省のための交通費</t>
    <rPh sb="0" eb="2">
      <t>キセイ</t>
    </rPh>
    <rPh sb="6" eb="9">
      <t>コウツウヒ</t>
    </rPh>
    <phoneticPr fontId="1"/>
  </si>
  <si>
    <t>機関保証料</t>
    <rPh sb="0" eb="2">
      <t>キカン</t>
    </rPh>
    <rPh sb="2" eb="4">
      <t>ホショウ</t>
    </rPh>
    <rPh sb="4" eb="5">
      <t>リョウ</t>
    </rPh>
    <phoneticPr fontId="1"/>
  </si>
  <si>
    <t>あなたの支出（学部・自宅外通学）</t>
    <rPh sb="4" eb="6">
      <t>シシュツ</t>
    </rPh>
    <rPh sb="7" eb="9">
      <t>ガクブ</t>
    </rPh>
    <rPh sb="10" eb="12">
      <t>ジタク</t>
    </rPh>
    <rPh sb="12" eb="13">
      <t>ガイ</t>
    </rPh>
    <rPh sb="13" eb="15">
      <t>ツウガク</t>
    </rPh>
    <phoneticPr fontId="1"/>
  </si>
  <si>
    <t>支出合計</t>
    <rPh sb="0" eb="2">
      <t>シシュツ</t>
    </rPh>
    <rPh sb="2" eb="4">
      <t>ゴウケイ</t>
    </rPh>
    <phoneticPr fontId="1"/>
  </si>
  <si>
    <t>円</t>
    <rPh sb="0" eb="1">
      <t>エン</t>
    </rPh>
    <phoneticPr fontId="1"/>
  </si>
  <si>
    <t>万円</t>
    <rPh sb="0" eb="2">
      <t>マンエン</t>
    </rPh>
    <phoneticPr fontId="1"/>
  </si>
  <si>
    <t>スカラPSでは自動表示</t>
    <rPh sb="7" eb="9">
      <t>ジドウ</t>
    </rPh>
    <rPh sb="9" eb="11">
      <t>ヒョウジ</t>
    </rPh>
    <phoneticPr fontId="1"/>
  </si>
  <si>
    <t>娯楽費</t>
    <rPh sb="0" eb="3">
      <t>ゴラクヒ</t>
    </rPh>
    <phoneticPr fontId="1"/>
  </si>
  <si>
    <t>その他支出</t>
    <rPh sb="2" eb="3">
      <t>タ</t>
    </rPh>
    <rPh sb="3" eb="5">
      <t>シシュツ</t>
    </rPh>
    <phoneticPr fontId="1"/>
  </si>
  <si>
    <t>「収入合計」－「支出合計」＝</t>
    <rPh sb="1" eb="3">
      <t>シュウニュウ</t>
    </rPh>
    <rPh sb="3" eb="5">
      <t>ゴウケイ</t>
    </rPh>
    <rPh sb="8" eb="10">
      <t>シシュツ</t>
    </rPh>
    <rPh sb="10" eb="12">
      <t>ゴウケイ</t>
    </rPh>
    <phoneticPr fontId="1"/>
  </si>
  <si>
    <t>授業料</t>
    <rPh sb="0" eb="3">
      <t>ジュギョウリョウ</t>
    </rPh>
    <phoneticPr fontId="1"/>
  </si>
  <si>
    <t>月数</t>
    <rPh sb="0" eb="2">
      <t>ツキスウ</t>
    </rPh>
    <phoneticPr fontId="1"/>
  </si>
  <si>
    <t>か月</t>
    <rPh sb="1" eb="2">
      <t>ゲツ</t>
    </rPh>
    <phoneticPr fontId="1"/>
  </si>
  <si>
    <t>万円</t>
    <rPh sb="0" eb="2">
      <t>マンエン</t>
    </rPh>
    <phoneticPr fontId="1"/>
  </si>
  <si>
    <t>費用項目</t>
    <rPh sb="0" eb="2">
      <t>ヒヨウ</t>
    </rPh>
    <rPh sb="2" eb="4">
      <t>コウモク</t>
    </rPh>
    <phoneticPr fontId="1"/>
  </si>
  <si>
    <t>年額合計
（単位：円）</t>
    <rPh sb="0" eb="2">
      <t>ネンガク</t>
    </rPh>
    <rPh sb="2" eb="4">
      <t>ゴウケイ</t>
    </rPh>
    <rPh sb="6" eb="8">
      <t>タンイ</t>
    </rPh>
    <rPh sb="9" eb="10">
      <t>エン</t>
    </rPh>
    <phoneticPr fontId="1"/>
  </si>
  <si>
    <r>
      <rPr>
        <sz val="14"/>
        <color theme="1"/>
        <rFont val="HGP創英角ﾎﾟｯﾌﾟ体"/>
        <family val="3"/>
        <charset val="128"/>
      </rPr>
      <t>年額</t>
    </r>
    <r>
      <rPr>
        <sz val="11"/>
        <color theme="1"/>
        <rFont val="游ゴシック"/>
        <family val="2"/>
        <charset val="128"/>
        <scheme val="minor"/>
      </rPr>
      <t>（単位：円）</t>
    </r>
    <rPh sb="0" eb="2">
      <t>ネンガク</t>
    </rPh>
    <rPh sb="3" eb="5">
      <t>タンイ</t>
    </rPh>
    <rPh sb="6" eb="7">
      <t>エン</t>
    </rPh>
    <phoneticPr fontId="1"/>
  </si>
  <si>
    <t>1年生と今年度編入生は入学料282,000円、入学料免除を受けた方は支払い金額を記入</t>
    <rPh sb="1" eb="3">
      <t>ネンセイ</t>
    </rPh>
    <rPh sb="4" eb="7">
      <t>コンネンド</t>
    </rPh>
    <rPh sb="7" eb="9">
      <t>ヘンニュウ</t>
    </rPh>
    <rPh sb="9" eb="10">
      <t>セイ</t>
    </rPh>
    <rPh sb="11" eb="13">
      <t>ニュウガク</t>
    </rPh>
    <rPh sb="13" eb="14">
      <t>リョウ</t>
    </rPh>
    <rPh sb="21" eb="22">
      <t>エン</t>
    </rPh>
    <rPh sb="23" eb="25">
      <t>ニュウガク</t>
    </rPh>
    <rPh sb="25" eb="26">
      <t>リョウ</t>
    </rPh>
    <rPh sb="26" eb="28">
      <t>メンジョ</t>
    </rPh>
    <rPh sb="29" eb="30">
      <t>ウ</t>
    </rPh>
    <rPh sb="32" eb="33">
      <t>カタ</t>
    </rPh>
    <rPh sb="34" eb="36">
      <t>シハラ</t>
    </rPh>
    <rPh sb="37" eb="39">
      <t>キンガク</t>
    </rPh>
    <rPh sb="40" eb="42">
      <t>キニュウ</t>
    </rPh>
    <phoneticPr fontId="1"/>
  </si>
  <si>
    <r>
      <rPr>
        <sz val="14"/>
        <color theme="1"/>
        <rFont val="HGP創英角ﾎﾟｯﾌﾟ体"/>
        <family val="3"/>
        <charset val="128"/>
      </rPr>
      <t>年額</t>
    </r>
    <r>
      <rPr>
        <sz val="11"/>
        <color theme="1"/>
        <rFont val="游ゴシック"/>
        <family val="2"/>
        <charset val="128"/>
        <scheme val="minor"/>
      </rPr>
      <t xml:space="preserve">
（単位：円）</t>
    </r>
    <rPh sb="0" eb="2">
      <t>ネンガク</t>
    </rPh>
    <rPh sb="4" eb="6">
      <t>タンイ</t>
    </rPh>
    <rPh sb="7" eb="8">
      <t>エン</t>
    </rPh>
    <phoneticPr fontId="1"/>
  </si>
  <si>
    <t>③赤枠の金額を「入力準備用紙」に書き写す。</t>
    <phoneticPr fontId="1"/>
  </si>
  <si>
    <t>①黄色セルに金額を入力</t>
    <rPh sb="1" eb="3">
      <t>キイロ</t>
    </rPh>
    <rPh sb="6" eb="8">
      <t>キンガク</t>
    </rPh>
    <rPh sb="9" eb="11">
      <t>ニュウリョク</t>
    </rPh>
    <phoneticPr fontId="1"/>
  </si>
  <si>
    <t>②「収入―支出」を確認</t>
    <rPh sb="2" eb="4">
      <t>シュウニュウ</t>
    </rPh>
    <rPh sb="5" eb="7">
      <t>シシュツ</t>
    </rPh>
    <rPh sb="9" eb="11">
      <t>カクニン</t>
    </rPh>
    <phoneticPr fontId="1"/>
  </si>
  <si>
    <t>③赤枠の金額を</t>
    <rPh sb="1" eb="2">
      <t>アカ</t>
    </rPh>
    <rPh sb="2" eb="3">
      <t>ワク</t>
    </rPh>
    <rPh sb="4" eb="6">
      <t>キンガク</t>
    </rPh>
    <phoneticPr fontId="1"/>
  </si>
  <si>
    <t>年額（単位：万円）
1万円未満は切り捨て</t>
    <rPh sb="0" eb="2">
      <t>ネンガク</t>
    </rPh>
    <rPh sb="3" eb="5">
      <t>タンイ</t>
    </rPh>
    <rPh sb="6" eb="8">
      <t>マンエン</t>
    </rPh>
    <phoneticPr fontId="1"/>
  </si>
  <si>
    <t>入力準備用紙に</t>
    <rPh sb="0" eb="2">
      <t>ニュウリョク</t>
    </rPh>
    <rPh sb="2" eb="4">
      <t>ジュンビ</t>
    </rPh>
    <rPh sb="4" eb="6">
      <t>ヨウシ</t>
    </rPh>
    <phoneticPr fontId="1"/>
  </si>
  <si>
    <t>日本学生支援機構の奨学金</t>
    <rPh sb="0" eb="2">
      <t>ニホン</t>
    </rPh>
    <rPh sb="2" eb="4">
      <t>ガクセイ</t>
    </rPh>
    <rPh sb="4" eb="6">
      <t>シエン</t>
    </rPh>
    <rPh sb="6" eb="8">
      <t>キコウ</t>
    </rPh>
    <rPh sb="9" eb="12">
      <t>ショウガクキン</t>
    </rPh>
    <phoneticPr fontId="1"/>
  </si>
  <si>
    <r>
      <t>1年生と今年度編入生は</t>
    </r>
    <r>
      <rPr>
        <sz val="18"/>
        <rFont val="HGP創英角ﾎﾟｯﾌﾟ体"/>
        <family val="3"/>
        <charset val="128"/>
      </rPr>
      <t>8</t>
    </r>
    <r>
      <rPr>
        <sz val="14"/>
        <color theme="1"/>
        <rFont val="游ゴシック"/>
        <family val="3"/>
        <charset val="128"/>
        <scheme val="minor"/>
      </rPr>
      <t>か月</t>
    </r>
    <r>
      <rPr>
        <sz val="14"/>
        <color theme="1"/>
        <rFont val="游ゴシック"/>
        <family val="2"/>
        <charset val="128"/>
        <scheme val="minor"/>
      </rPr>
      <t>に変更</t>
    </r>
    <phoneticPr fontId="1"/>
  </si>
  <si>
    <t>授業料免除を受けた方はその支払い金額、0　133,950　267,900　401,850円等に変更</t>
    <rPh sb="13" eb="15">
      <t>シハラ</t>
    </rPh>
    <phoneticPr fontId="1"/>
  </si>
  <si>
    <t>通学費・定期代</t>
    <rPh sb="0" eb="2">
      <t>ツウガク</t>
    </rPh>
    <rPh sb="2" eb="3">
      <t>ヒ</t>
    </rPh>
    <rPh sb="4" eb="6">
      <t>テイキ</t>
    </rPh>
    <rPh sb="6" eb="7">
      <t>ダイ</t>
    </rPh>
    <phoneticPr fontId="1"/>
  </si>
  <si>
    <r>
      <t>本人の収入及び支出　計算表 【</t>
    </r>
    <r>
      <rPr>
        <sz val="20"/>
        <color rgb="FFFF0000"/>
        <rFont val="HGP創英角ﾎﾟｯﾌﾟ体"/>
        <family val="3"/>
        <charset val="128"/>
      </rPr>
      <t>学部・自宅外</t>
    </r>
    <r>
      <rPr>
        <sz val="20"/>
        <color theme="1"/>
        <rFont val="HGP創英角ﾎﾟｯﾌﾟ体"/>
        <family val="3"/>
        <charset val="128"/>
      </rPr>
      <t>】</t>
    </r>
    <rPh sb="0" eb="2">
      <t>ホンニン</t>
    </rPh>
    <rPh sb="3" eb="5">
      <t>シュウニュウ</t>
    </rPh>
    <rPh sb="5" eb="6">
      <t>オヨ</t>
    </rPh>
    <rPh sb="7" eb="9">
      <t>シシュツ</t>
    </rPh>
    <rPh sb="10" eb="12">
      <t>ケイサン</t>
    </rPh>
    <rPh sb="12" eb="13">
      <t>ヒョウ</t>
    </rPh>
    <rPh sb="15" eb="17">
      <t>ガクブ</t>
    </rPh>
    <rPh sb="18" eb="20">
      <t>ジタク</t>
    </rPh>
    <rPh sb="20" eb="21">
      <t>ガイ</t>
    </rPh>
    <phoneticPr fontId="1"/>
  </si>
  <si>
    <t xml:space="preserve">   収入と支出を計算する。</t>
    <phoneticPr fontId="1"/>
  </si>
  <si>
    <t>①黄色のセルに金額を記入し（月額と年額に注意！月額が分からない場合は年額に記入してもOK）、1年分の（1年生と今年度編入生は8か月分）</t>
    <rPh sb="1" eb="3">
      <t>キイロ</t>
    </rPh>
    <rPh sb="7" eb="9">
      <t>キンガク</t>
    </rPh>
    <rPh sb="10" eb="12">
      <t>キニュウ</t>
    </rPh>
    <rPh sb="14" eb="16">
      <t>ゲツガク</t>
    </rPh>
    <rPh sb="17" eb="19">
      <t>ネンガク</t>
    </rPh>
    <rPh sb="20" eb="22">
      <t>チュウイ</t>
    </rPh>
    <rPh sb="23" eb="25">
      <t>ゲツガク</t>
    </rPh>
    <rPh sb="26" eb="27">
      <t>ワ</t>
    </rPh>
    <rPh sb="31" eb="33">
      <t>バアイ</t>
    </rPh>
    <rPh sb="34" eb="36">
      <t>ネンガク</t>
    </rPh>
    <rPh sb="37" eb="39">
      <t>キニュウ</t>
    </rPh>
    <rPh sb="47" eb="49">
      <t>ネンブン</t>
    </rPh>
    <rPh sb="52" eb="54">
      <t>ネンセイ</t>
    </rPh>
    <rPh sb="55" eb="58">
      <t>コンネンド</t>
    </rPh>
    <rPh sb="58" eb="60">
      <t>ヘンニュウ</t>
    </rPh>
    <rPh sb="60" eb="61">
      <t>セイ</t>
    </rPh>
    <rPh sb="64" eb="66">
      <t>ゲツブン</t>
    </rPh>
    <phoneticPr fontId="1"/>
  </si>
  <si>
    <t xml:space="preserve">  書き写す</t>
    <rPh sb="2" eb="3">
      <t>カ</t>
    </rPh>
    <rPh sb="4" eb="5">
      <t>ウツ</t>
    </rPh>
    <phoneticPr fontId="1"/>
  </si>
  <si>
    <r>
      <t>本人の収入及び支出　計算表 【</t>
    </r>
    <r>
      <rPr>
        <sz val="20"/>
        <color rgb="FFFF0000"/>
        <rFont val="HGP創英角ﾎﾟｯﾌﾟ体"/>
        <family val="3"/>
        <charset val="128"/>
      </rPr>
      <t>学部・自宅</t>
    </r>
    <r>
      <rPr>
        <sz val="20"/>
        <color theme="1"/>
        <rFont val="HGP創英角ﾎﾟｯﾌﾟ体"/>
        <family val="3"/>
        <charset val="128"/>
      </rPr>
      <t>】</t>
    </r>
    <rPh sb="0" eb="2">
      <t>ホンニン</t>
    </rPh>
    <rPh sb="3" eb="5">
      <t>シュウニュウ</t>
    </rPh>
    <rPh sb="5" eb="6">
      <t>オヨ</t>
    </rPh>
    <rPh sb="7" eb="9">
      <t>シシュツ</t>
    </rPh>
    <rPh sb="10" eb="12">
      <t>ケイサン</t>
    </rPh>
    <rPh sb="12" eb="13">
      <t>ヒョウ</t>
    </rPh>
    <rPh sb="15" eb="17">
      <t>ガクブ</t>
    </rPh>
    <rPh sb="18" eb="20">
      <t>ジタク</t>
    </rPh>
    <phoneticPr fontId="1"/>
  </si>
  <si>
    <r>
      <t>本人の収入及び支出　計算表 【</t>
    </r>
    <r>
      <rPr>
        <sz val="20"/>
        <color rgb="FFFF0000"/>
        <rFont val="HGP創英角ﾎﾟｯﾌﾟ体"/>
        <family val="3"/>
        <charset val="128"/>
      </rPr>
      <t>大学院・自宅外</t>
    </r>
    <r>
      <rPr>
        <sz val="20"/>
        <color theme="1"/>
        <rFont val="HGP創英角ﾎﾟｯﾌﾟ体"/>
        <family val="3"/>
        <charset val="128"/>
      </rPr>
      <t>】</t>
    </r>
    <rPh sb="0" eb="2">
      <t>ホンニン</t>
    </rPh>
    <rPh sb="3" eb="5">
      <t>シュウニュウ</t>
    </rPh>
    <rPh sb="5" eb="6">
      <t>オヨ</t>
    </rPh>
    <rPh sb="7" eb="9">
      <t>シシュツ</t>
    </rPh>
    <rPh sb="10" eb="12">
      <t>ケイサン</t>
    </rPh>
    <rPh sb="12" eb="13">
      <t>ヒョウ</t>
    </rPh>
    <rPh sb="15" eb="18">
      <t>ダイガクイン</t>
    </rPh>
    <rPh sb="19" eb="21">
      <t>ジタク</t>
    </rPh>
    <rPh sb="21" eb="22">
      <t>ガイ</t>
    </rPh>
    <phoneticPr fontId="1"/>
  </si>
  <si>
    <t>あなたの支出（学部・自宅通学）</t>
    <rPh sb="4" eb="6">
      <t>シシュツ</t>
    </rPh>
    <rPh sb="7" eb="9">
      <t>ガクブ</t>
    </rPh>
    <rPh sb="10" eb="12">
      <t>ジタク</t>
    </rPh>
    <rPh sb="12" eb="14">
      <t>ツウガク</t>
    </rPh>
    <phoneticPr fontId="1"/>
  </si>
  <si>
    <t>インターネット費用</t>
    <rPh sb="7" eb="9">
      <t>ヒヨウ</t>
    </rPh>
    <phoneticPr fontId="1"/>
  </si>
  <si>
    <t>通信費</t>
    <rPh sb="0" eb="3">
      <t>ツウシンヒ</t>
    </rPh>
    <phoneticPr fontId="1"/>
  </si>
  <si>
    <r>
      <t>本人の収入及び支出　計算表 【</t>
    </r>
    <r>
      <rPr>
        <sz val="20"/>
        <color rgb="FFFF0000"/>
        <rFont val="HGP創英角ﾎﾟｯﾌﾟ体"/>
        <family val="3"/>
        <charset val="128"/>
      </rPr>
      <t>大学院・自宅</t>
    </r>
    <r>
      <rPr>
        <sz val="20"/>
        <color theme="1"/>
        <rFont val="HGP創英角ﾎﾟｯﾌﾟ体"/>
        <family val="3"/>
        <charset val="128"/>
      </rPr>
      <t>】</t>
    </r>
    <rPh sb="0" eb="2">
      <t>ホンニン</t>
    </rPh>
    <rPh sb="3" eb="5">
      <t>シュウニュウ</t>
    </rPh>
    <rPh sb="5" eb="6">
      <t>オヨ</t>
    </rPh>
    <rPh sb="7" eb="9">
      <t>シシュツ</t>
    </rPh>
    <rPh sb="10" eb="12">
      <t>ケイサン</t>
    </rPh>
    <rPh sb="12" eb="13">
      <t>ヒョウ</t>
    </rPh>
    <rPh sb="15" eb="18">
      <t>ダイガクイン</t>
    </rPh>
    <rPh sb="19" eb="21">
      <t>ジタク</t>
    </rPh>
    <phoneticPr fontId="1"/>
  </si>
  <si>
    <t>配偶者の定職収入</t>
    <rPh sb="0" eb="3">
      <t>ハイグウシャ</t>
    </rPh>
    <rPh sb="4" eb="6">
      <t>テイショク</t>
    </rPh>
    <rPh sb="6" eb="8">
      <t>シュウニュウ</t>
    </rPh>
    <phoneticPr fontId="1"/>
  </si>
  <si>
    <t>アルバイト等収入（定職収入含む）</t>
    <rPh sb="5" eb="6">
      <t>トウ</t>
    </rPh>
    <rPh sb="6" eb="8">
      <t>シュウニュウ</t>
    </rPh>
    <rPh sb="9" eb="11">
      <t>テイショク</t>
    </rPh>
    <rPh sb="11" eb="13">
      <t>シュウニュウ</t>
    </rPh>
    <rPh sb="13" eb="14">
      <t>フク</t>
    </rPh>
    <phoneticPr fontId="1"/>
  </si>
  <si>
    <t>父母等からの給付</t>
    <rPh sb="0" eb="2">
      <t>フボ</t>
    </rPh>
    <rPh sb="2" eb="3">
      <t>トウ</t>
    </rPh>
    <rPh sb="6" eb="8">
      <t>キュウフ</t>
    </rPh>
    <phoneticPr fontId="1"/>
  </si>
  <si>
    <t>あなたの支出（大学院・自宅通学）</t>
    <rPh sb="4" eb="6">
      <t>シシュツ</t>
    </rPh>
    <rPh sb="7" eb="10">
      <t>ダイガクイン</t>
    </rPh>
    <rPh sb="11" eb="13">
      <t>ジタク</t>
    </rPh>
    <rPh sb="13" eb="15">
      <t>ツウガク</t>
    </rPh>
    <phoneticPr fontId="1"/>
  </si>
  <si>
    <r>
      <t>1年生は</t>
    </r>
    <r>
      <rPr>
        <sz val="18"/>
        <rFont val="HGP創英角ﾎﾟｯﾌﾟ体"/>
        <family val="3"/>
        <charset val="128"/>
      </rPr>
      <t>8</t>
    </r>
    <r>
      <rPr>
        <sz val="14"/>
        <color theme="1"/>
        <rFont val="游ゴシック"/>
        <family val="3"/>
        <charset val="128"/>
        <scheme val="minor"/>
      </rPr>
      <t>か月</t>
    </r>
    <r>
      <rPr>
        <sz val="14"/>
        <color theme="1"/>
        <rFont val="游ゴシック"/>
        <family val="2"/>
        <charset val="128"/>
        <scheme val="minor"/>
      </rPr>
      <t>に変更</t>
    </r>
    <phoneticPr fontId="1"/>
  </si>
  <si>
    <t>あなたの支出（大学院・自宅外通学）</t>
    <rPh sb="4" eb="6">
      <t>シシュツ</t>
    </rPh>
    <rPh sb="7" eb="10">
      <t>ダイガクイン</t>
    </rPh>
    <rPh sb="11" eb="13">
      <t>ジタク</t>
    </rPh>
    <rPh sb="13" eb="14">
      <t>ガイ</t>
    </rPh>
    <rPh sb="14" eb="16">
      <t>ツウガク</t>
    </rPh>
    <phoneticPr fontId="1"/>
  </si>
  <si>
    <t>・博士後期は520,800円
・授業料免除を受けた方はその支払い金額、0　133,950　267,900　401,850円等に変更</t>
    <rPh sb="1" eb="3">
      <t>ハカセ</t>
    </rPh>
    <rPh sb="3" eb="5">
      <t>コウキ</t>
    </rPh>
    <rPh sb="13" eb="14">
      <t>エン</t>
    </rPh>
    <rPh sb="29" eb="31">
      <t>シハラ</t>
    </rPh>
    <phoneticPr fontId="1"/>
  </si>
  <si>
    <t>①黄色のセルに金額を記入し（月額と年額に注意！月額が分からない場合は年額に記入してもOK）、1年分の（1年生は8か月分）</t>
    <rPh sb="1" eb="3">
      <t>キイロ</t>
    </rPh>
    <rPh sb="7" eb="9">
      <t>キンガク</t>
    </rPh>
    <rPh sb="10" eb="12">
      <t>キニュウ</t>
    </rPh>
    <rPh sb="14" eb="16">
      <t>ゲツガク</t>
    </rPh>
    <rPh sb="17" eb="19">
      <t>ネンガク</t>
    </rPh>
    <rPh sb="20" eb="22">
      <t>チュウイ</t>
    </rPh>
    <rPh sb="23" eb="25">
      <t>ゲツガク</t>
    </rPh>
    <rPh sb="26" eb="27">
      <t>ワ</t>
    </rPh>
    <rPh sb="31" eb="33">
      <t>バアイ</t>
    </rPh>
    <rPh sb="34" eb="36">
      <t>ネンガク</t>
    </rPh>
    <rPh sb="37" eb="39">
      <t>キニュウ</t>
    </rPh>
    <rPh sb="47" eb="49">
      <t>ネンブン</t>
    </rPh>
    <rPh sb="52" eb="54">
      <t>ネンセイ</t>
    </rPh>
    <rPh sb="57" eb="59">
      <t>ゲツブン</t>
    </rPh>
    <phoneticPr fontId="1"/>
  </si>
  <si>
    <t>外食費</t>
    <rPh sb="0" eb="2">
      <t>ガイショク</t>
    </rPh>
    <rPh sb="2" eb="3">
      <t>ヒ</t>
    </rPh>
    <phoneticPr fontId="1"/>
  </si>
  <si>
    <t>下宿等での食費</t>
    <rPh sb="0" eb="3">
      <t>ゲシュクトウ</t>
    </rPh>
    <rPh sb="5" eb="7">
      <t>ショクヒ</t>
    </rPh>
    <phoneticPr fontId="1"/>
  </si>
  <si>
    <t>教科書・図書費・文具購入費</t>
    <rPh sb="0" eb="3">
      <t>キョウカショ</t>
    </rPh>
    <rPh sb="4" eb="6">
      <t>トショ</t>
    </rPh>
    <rPh sb="6" eb="7">
      <t>ヒ</t>
    </rPh>
    <rPh sb="8" eb="10">
      <t>ブング</t>
    </rPh>
    <rPh sb="10" eb="12">
      <t>コウニュウ</t>
    </rPh>
    <rPh sb="12" eb="13">
      <t>ヒ</t>
    </rPh>
    <phoneticPr fontId="1"/>
  </si>
  <si>
    <t>家賃・共益費等</t>
    <rPh sb="0" eb="2">
      <t>ヤチン</t>
    </rPh>
    <rPh sb="3" eb="5">
      <t>キョウエキ</t>
    </rPh>
    <rPh sb="5" eb="6">
      <t>ヒ</t>
    </rPh>
    <rPh sb="6" eb="7">
      <t>トウ</t>
    </rPh>
    <phoneticPr fontId="1"/>
  </si>
  <si>
    <t>１年生は入学料282,000円、入学料免除を受けた方は支払い金額を記入</t>
    <rPh sb="1" eb="2">
      <t>ネン</t>
    </rPh>
    <rPh sb="2" eb="3">
      <t>セイ</t>
    </rPh>
    <rPh sb="4" eb="6">
      <t>ニュウガク</t>
    </rPh>
    <rPh sb="6" eb="7">
      <t>リョウ</t>
    </rPh>
    <rPh sb="14" eb="15">
      <t>エン</t>
    </rPh>
    <rPh sb="16" eb="18">
      <t>ニュウガク</t>
    </rPh>
    <rPh sb="18" eb="19">
      <t>リョウ</t>
    </rPh>
    <rPh sb="19" eb="21">
      <t>メンジョ</t>
    </rPh>
    <rPh sb="22" eb="23">
      <t>ウ</t>
    </rPh>
    <rPh sb="25" eb="26">
      <t>カタ</t>
    </rPh>
    <rPh sb="27" eb="29">
      <t>シハラ</t>
    </rPh>
    <rPh sb="30" eb="32">
      <t>キンガク</t>
    </rPh>
    <rPh sb="33" eb="35">
      <t>キニュウ</t>
    </rPh>
    <phoneticPr fontId="1"/>
  </si>
  <si>
    <t>差額がマイナスの場合は、入力時に次の画面に進むことができません。</t>
    <phoneticPr fontId="1"/>
  </si>
  <si>
    <t>②「収入合計―支出合計」の金額を確認する。（マイナスになっていないか、入力間違いがないか等）</t>
    <rPh sb="2" eb="4">
      <t>シュウニュウ</t>
    </rPh>
    <rPh sb="4" eb="6">
      <t>ゴウケイ</t>
    </rPh>
    <rPh sb="7" eb="9">
      <t>シシュツ</t>
    </rPh>
    <rPh sb="9" eb="11">
      <t>ゴウケイ</t>
    </rPh>
    <rPh sb="13" eb="15">
      <t>キンガク</t>
    </rPh>
    <rPh sb="16" eb="18">
      <t>カクニン</t>
    </rPh>
    <rPh sb="35" eb="37">
      <t>ニュウリョク</t>
    </rPh>
    <rPh sb="37" eb="39">
      <t>マチガ</t>
    </rPh>
    <rPh sb="44" eb="4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</si>
</sst>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rgb="FF111111"/>
      <name val="HG創英角ﾎﾟｯﾌﾟ体"/>
      <family val="3"/>
      <charset val="128"/>
    </font>
    <font>
      <sz val="18"/>
      <color theme="1"/>
      <name val="HG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8"/>
      <color theme="1"/>
      <name val="HGS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rgb="FF111111"/>
      <name val="メイリオ"/>
      <family val="3"/>
      <charset val="128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HGS創英角ﾎﾟｯﾌﾟ体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name val="HGP創英角ﾎﾟｯﾌﾟ体"/>
      <family val="3"/>
      <charset val="128"/>
    </font>
    <font>
      <sz val="16"/>
      <color rgb="FFFF0000"/>
      <name val="ＭＳ ゴシック"/>
      <family val="3"/>
      <charset val="128"/>
    </font>
    <font>
      <sz val="20"/>
      <color rgb="FFFF0000"/>
      <name val="HGP創英角ﾎﾟｯﾌﾟ体"/>
      <family val="3"/>
      <charset val="128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dotted">
        <color indexed="64"/>
      </top>
      <bottom style="dotted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1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176" fontId="0" fillId="2" borderId="13" xfId="0" applyNumberFormat="1" applyFill="1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1" xfId="0" applyBorder="1">
      <alignment vertical="center"/>
    </xf>
    <xf numFmtId="176" fontId="9" fillId="0" borderId="49" xfId="0" applyNumberFormat="1" applyFont="1" applyBorder="1" applyAlignment="1">
      <alignment horizontal="center" vertical="center"/>
    </xf>
    <xf numFmtId="176" fontId="9" fillId="0" borderId="50" xfId="0" applyNumberFormat="1" applyFont="1" applyBorder="1" applyAlignment="1">
      <alignment horizontal="center" vertical="center"/>
    </xf>
    <xf numFmtId="176" fontId="9" fillId="0" borderId="5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6" fontId="11" fillId="2" borderId="44" xfId="0" applyNumberFormat="1" applyFont="1" applyFill="1" applyBorder="1">
      <alignment vertical="center"/>
    </xf>
    <xf numFmtId="176" fontId="11" fillId="2" borderId="27" xfId="0" applyNumberFormat="1" applyFont="1" applyFill="1" applyBorder="1">
      <alignment vertical="center"/>
    </xf>
    <xf numFmtId="176" fontId="11" fillId="2" borderId="31" xfId="0" applyNumberFormat="1" applyFont="1" applyFill="1" applyBorder="1">
      <alignment vertical="center"/>
    </xf>
    <xf numFmtId="176" fontId="11" fillId="2" borderId="46" xfId="0" applyNumberFormat="1" applyFont="1" applyFill="1" applyBorder="1">
      <alignment vertical="center"/>
    </xf>
    <xf numFmtId="176" fontId="11" fillId="2" borderId="29" xfId="0" applyNumberFormat="1" applyFont="1" applyFill="1" applyBorder="1">
      <alignment vertical="center"/>
    </xf>
    <xf numFmtId="176" fontId="11" fillId="2" borderId="41" xfId="0" applyNumberFormat="1" applyFont="1" applyFill="1" applyBorder="1">
      <alignment vertical="center"/>
    </xf>
    <xf numFmtId="176" fontId="11" fillId="0" borderId="44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176" fontId="11" fillId="0" borderId="31" xfId="0" applyNumberFormat="1" applyFont="1" applyBorder="1">
      <alignment vertical="center"/>
    </xf>
    <xf numFmtId="176" fontId="11" fillId="0" borderId="46" xfId="0" applyNumberFormat="1" applyFont="1" applyBorder="1">
      <alignment vertical="center"/>
    </xf>
    <xf numFmtId="176" fontId="11" fillId="0" borderId="27" xfId="0" applyNumberFormat="1" applyFont="1" applyBorder="1">
      <alignment vertical="center"/>
    </xf>
    <xf numFmtId="176" fontId="11" fillId="0" borderId="13" xfId="0" applyNumberFormat="1" applyFont="1" applyBorder="1">
      <alignment vertical="center"/>
    </xf>
    <xf numFmtId="176" fontId="11" fillId="0" borderId="31" xfId="0" applyNumberFormat="1" applyFont="1" applyBorder="1" applyAlignment="1">
      <alignment horizontal="right"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2" borderId="2" xfId="0" applyNumberFormat="1" applyFont="1" applyFill="1" applyBorder="1">
      <alignment vertical="center"/>
    </xf>
    <xf numFmtId="176" fontId="11" fillId="2" borderId="39" xfId="0" applyNumberFormat="1" applyFont="1" applyFill="1" applyBorder="1">
      <alignment vertical="center"/>
    </xf>
    <xf numFmtId="176" fontId="11" fillId="2" borderId="7" xfId="0" applyNumberFormat="1" applyFont="1" applyFill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37" xfId="0" applyNumberFormat="1" applyFont="1" applyBorder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36" xfId="0" applyFont="1" applyBorder="1" applyAlignment="1">
      <alignment vertical="center" wrapText="1"/>
    </xf>
    <xf numFmtId="0" fontId="12" fillId="0" borderId="36" xfId="0" applyFont="1" applyBorder="1">
      <alignment vertical="center"/>
    </xf>
    <xf numFmtId="0" fontId="12" fillId="0" borderId="6" xfId="0" applyFont="1" applyBorder="1">
      <alignment vertical="center"/>
    </xf>
    <xf numFmtId="0" fontId="11" fillId="0" borderId="0" xfId="0" applyFont="1" applyAlignment="1"/>
    <xf numFmtId="0" fontId="10" fillId="0" borderId="0" xfId="0" applyFont="1">
      <alignment vertical="center"/>
    </xf>
    <xf numFmtId="0" fontId="10" fillId="0" borderId="5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11" fillId="0" borderId="2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4" fillId="0" borderId="0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19" fillId="0" borderId="5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4" fillId="0" borderId="2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1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3" fontId="10" fillId="0" borderId="49" xfId="0" applyNumberFormat="1" applyFont="1" applyBorder="1" applyAlignment="1">
      <alignment horizontal="center" vertical="center"/>
    </xf>
    <xf numFmtId="3" fontId="10" fillId="0" borderId="5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11" fillId="0" borderId="29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0" fillId="0" borderId="5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0" borderId="27" xfId="0" applyFont="1" applyBorder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8"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36</xdr:row>
      <xdr:rowOff>215900</xdr:rowOff>
    </xdr:from>
    <xdr:to>
      <xdr:col>11</xdr:col>
      <xdr:colOff>304800</xdr:colOff>
      <xdr:row>39</xdr:row>
      <xdr:rowOff>215900</xdr:rowOff>
    </xdr:to>
    <xdr:sp macro="" textlink="">
      <xdr:nvSpPr>
        <xdr:cNvPr id="3" name="角丸四角形 2"/>
        <xdr:cNvSpPr/>
      </xdr:nvSpPr>
      <xdr:spPr>
        <a:xfrm>
          <a:off x="7734300" y="15046325"/>
          <a:ext cx="2705100" cy="790575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40</xdr:row>
      <xdr:rowOff>139700</xdr:rowOff>
    </xdr:from>
    <xdr:to>
      <xdr:col>1</xdr:col>
      <xdr:colOff>152400</xdr:colOff>
      <xdr:row>44</xdr:row>
      <xdr:rowOff>114300</xdr:rowOff>
    </xdr:to>
    <xdr:sp macro="" textlink="">
      <xdr:nvSpPr>
        <xdr:cNvPr id="4" name="角丸四角形 3"/>
        <xdr:cNvSpPr/>
      </xdr:nvSpPr>
      <xdr:spPr>
        <a:xfrm>
          <a:off x="25400" y="14389100"/>
          <a:ext cx="1739900" cy="10287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352774</xdr:colOff>
      <xdr:row>9</xdr:row>
      <xdr:rowOff>505405</xdr:rowOff>
    </xdr:from>
    <xdr:to>
      <xdr:col>11</xdr:col>
      <xdr:colOff>35274</xdr:colOff>
      <xdr:row>10</xdr:row>
      <xdr:rowOff>333086</xdr:rowOff>
    </xdr:to>
    <xdr:sp macro="" textlink="">
      <xdr:nvSpPr>
        <xdr:cNvPr id="5" name="上矢印 4"/>
        <xdr:cNvSpPr/>
      </xdr:nvSpPr>
      <xdr:spPr>
        <a:xfrm rot="18992683">
          <a:off x="9966674" y="3642305"/>
          <a:ext cx="368300" cy="678581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861657</xdr:colOff>
      <xdr:row>13</xdr:row>
      <xdr:rowOff>417477</xdr:rowOff>
    </xdr:from>
    <xdr:to>
      <xdr:col>7</xdr:col>
      <xdr:colOff>353657</xdr:colOff>
      <xdr:row>16</xdr:row>
      <xdr:rowOff>262989</xdr:rowOff>
    </xdr:to>
    <xdr:sp macro="" textlink="">
      <xdr:nvSpPr>
        <xdr:cNvPr id="6" name="上矢印 5"/>
        <xdr:cNvSpPr/>
      </xdr:nvSpPr>
      <xdr:spPr>
        <a:xfrm rot="12844064">
          <a:off x="7910157" y="5370477"/>
          <a:ext cx="358775" cy="817062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713413</xdr:colOff>
      <xdr:row>12</xdr:row>
      <xdr:rowOff>171221</xdr:rowOff>
    </xdr:from>
    <xdr:to>
      <xdr:col>7</xdr:col>
      <xdr:colOff>347682</xdr:colOff>
      <xdr:row>13</xdr:row>
      <xdr:rowOff>222021</xdr:rowOff>
    </xdr:to>
    <xdr:sp macro="" textlink="">
      <xdr:nvSpPr>
        <xdr:cNvPr id="7" name="上矢印 6"/>
        <xdr:cNvSpPr/>
      </xdr:nvSpPr>
      <xdr:spPr>
        <a:xfrm rot="16596769">
          <a:off x="6797998" y="3738636"/>
          <a:ext cx="381000" cy="2567969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1118931</xdr:colOff>
      <xdr:row>34</xdr:row>
      <xdr:rowOff>115146</xdr:rowOff>
    </xdr:from>
    <xdr:to>
      <xdr:col>1</xdr:col>
      <xdr:colOff>1331</xdr:colOff>
      <xdr:row>40</xdr:row>
      <xdr:rowOff>160146</xdr:rowOff>
    </xdr:to>
    <xdr:sp macro="" textlink="">
      <xdr:nvSpPr>
        <xdr:cNvPr id="8" name="上矢印 7"/>
        <xdr:cNvSpPr/>
      </xdr:nvSpPr>
      <xdr:spPr>
        <a:xfrm rot="772506">
          <a:off x="1118931" y="14145471"/>
          <a:ext cx="492125" cy="1883325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932723</xdr:colOff>
      <xdr:row>37</xdr:row>
      <xdr:rowOff>235179</xdr:rowOff>
    </xdr:from>
    <xdr:to>
      <xdr:col>6</xdr:col>
      <xdr:colOff>669419</xdr:colOff>
      <xdr:row>39</xdr:row>
      <xdr:rowOff>70079</xdr:rowOff>
    </xdr:to>
    <xdr:sp macro="" textlink="">
      <xdr:nvSpPr>
        <xdr:cNvPr id="9" name="上矢印 8"/>
        <xdr:cNvSpPr/>
      </xdr:nvSpPr>
      <xdr:spPr>
        <a:xfrm rot="16200000">
          <a:off x="7165358" y="15138519"/>
          <a:ext cx="377825" cy="727296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342900</xdr:colOff>
      <xdr:row>12</xdr:row>
      <xdr:rowOff>152400</xdr:rowOff>
    </xdr:from>
    <xdr:to>
      <xdr:col>12</xdr:col>
      <xdr:colOff>152400</xdr:colOff>
      <xdr:row>14</xdr:row>
      <xdr:rowOff>203200</xdr:rowOff>
    </xdr:to>
    <xdr:sp macro="" textlink="">
      <xdr:nvSpPr>
        <xdr:cNvPr id="2" name="角丸四角形 1"/>
        <xdr:cNvSpPr/>
      </xdr:nvSpPr>
      <xdr:spPr>
        <a:xfrm>
          <a:off x="8258175" y="4781550"/>
          <a:ext cx="2714625" cy="79375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12</xdr:row>
      <xdr:rowOff>152400</xdr:rowOff>
    </xdr:from>
    <xdr:to>
      <xdr:col>12</xdr:col>
      <xdr:colOff>152400</xdr:colOff>
      <xdr:row>14</xdr:row>
      <xdr:rowOff>203200</xdr:rowOff>
    </xdr:to>
    <xdr:sp macro="" textlink="">
      <xdr:nvSpPr>
        <xdr:cNvPr id="4" name="角丸四角形 3"/>
        <xdr:cNvSpPr/>
      </xdr:nvSpPr>
      <xdr:spPr>
        <a:xfrm>
          <a:off x="8280400" y="4165600"/>
          <a:ext cx="2781300" cy="8001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42</xdr:row>
      <xdr:rowOff>215900</xdr:rowOff>
    </xdr:from>
    <xdr:to>
      <xdr:col>11</xdr:col>
      <xdr:colOff>304800</xdr:colOff>
      <xdr:row>45</xdr:row>
      <xdr:rowOff>215900</xdr:rowOff>
    </xdr:to>
    <xdr:sp macro="" textlink="">
      <xdr:nvSpPr>
        <xdr:cNvPr id="5" name="角丸四角形 4"/>
        <xdr:cNvSpPr/>
      </xdr:nvSpPr>
      <xdr:spPr>
        <a:xfrm>
          <a:off x="7734300" y="15316200"/>
          <a:ext cx="2781300" cy="8001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46</xdr:row>
      <xdr:rowOff>139700</xdr:rowOff>
    </xdr:from>
    <xdr:to>
      <xdr:col>1</xdr:col>
      <xdr:colOff>152400</xdr:colOff>
      <xdr:row>50</xdr:row>
      <xdr:rowOff>165100</xdr:rowOff>
    </xdr:to>
    <xdr:sp macro="" textlink="">
      <xdr:nvSpPr>
        <xdr:cNvPr id="7" name="角丸四角形 6"/>
        <xdr:cNvSpPr/>
      </xdr:nvSpPr>
      <xdr:spPr>
        <a:xfrm>
          <a:off x="25400" y="15824200"/>
          <a:ext cx="1739900" cy="10795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327375</xdr:colOff>
      <xdr:row>9</xdr:row>
      <xdr:rowOff>505405</xdr:rowOff>
    </xdr:from>
    <xdr:to>
      <xdr:col>11</xdr:col>
      <xdr:colOff>9875</xdr:colOff>
      <xdr:row>10</xdr:row>
      <xdr:rowOff>333086</xdr:rowOff>
    </xdr:to>
    <xdr:sp macro="" textlink="">
      <xdr:nvSpPr>
        <xdr:cNvPr id="12" name="上矢印 11"/>
        <xdr:cNvSpPr/>
      </xdr:nvSpPr>
      <xdr:spPr>
        <a:xfrm rot="18992683">
          <a:off x="9928575" y="3629605"/>
          <a:ext cx="368300" cy="424581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861657</xdr:colOff>
      <xdr:row>13</xdr:row>
      <xdr:rowOff>417477</xdr:rowOff>
    </xdr:from>
    <xdr:to>
      <xdr:col>7</xdr:col>
      <xdr:colOff>353657</xdr:colOff>
      <xdr:row>16</xdr:row>
      <xdr:rowOff>262989</xdr:rowOff>
    </xdr:to>
    <xdr:sp macro="" textlink="">
      <xdr:nvSpPr>
        <xdr:cNvPr id="14" name="上矢印 13"/>
        <xdr:cNvSpPr/>
      </xdr:nvSpPr>
      <xdr:spPr>
        <a:xfrm rot="12844064">
          <a:off x="7910157" y="4773577"/>
          <a:ext cx="381000" cy="823412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713413</xdr:colOff>
      <xdr:row>12</xdr:row>
      <xdr:rowOff>310920</xdr:rowOff>
    </xdr:from>
    <xdr:to>
      <xdr:col>7</xdr:col>
      <xdr:colOff>347682</xdr:colOff>
      <xdr:row>13</xdr:row>
      <xdr:rowOff>361720</xdr:rowOff>
    </xdr:to>
    <xdr:sp macro="" textlink="">
      <xdr:nvSpPr>
        <xdr:cNvPr id="17" name="上矢印 16"/>
        <xdr:cNvSpPr/>
      </xdr:nvSpPr>
      <xdr:spPr>
        <a:xfrm rot="16596769">
          <a:off x="6778948" y="3198885"/>
          <a:ext cx="381000" cy="2631469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1118931</xdr:colOff>
      <xdr:row>40</xdr:row>
      <xdr:rowOff>115146</xdr:rowOff>
    </xdr:from>
    <xdr:to>
      <xdr:col>1</xdr:col>
      <xdr:colOff>1331</xdr:colOff>
      <xdr:row>46</xdr:row>
      <xdr:rowOff>160146</xdr:rowOff>
    </xdr:to>
    <xdr:sp macro="" textlink="">
      <xdr:nvSpPr>
        <xdr:cNvPr id="19" name="上矢印 18"/>
        <xdr:cNvSpPr/>
      </xdr:nvSpPr>
      <xdr:spPr>
        <a:xfrm rot="772506">
          <a:off x="1118931" y="14415346"/>
          <a:ext cx="381000" cy="1899200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932723</xdr:colOff>
      <xdr:row>43</xdr:row>
      <xdr:rowOff>235179</xdr:rowOff>
    </xdr:from>
    <xdr:to>
      <xdr:col>6</xdr:col>
      <xdr:colOff>669419</xdr:colOff>
      <xdr:row>45</xdr:row>
      <xdr:rowOff>70079</xdr:rowOff>
    </xdr:to>
    <xdr:sp macro="" textlink="">
      <xdr:nvSpPr>
        <xdr:cNvPr id="21" name="上矢印 20"/>
        <xdr:cNvSpPr/>
      </xdr:nvSpPr>
      <xdr:spPr>
        <a:xfrm rot="16200000">
          <a:off x="7151071" y="15403631"/>
          <a:ext cx="381000" cy="752696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13</xdr:row>
      <xdr:rowOff>152400</xdr:rowOff>
    </xdr:from>
    <xdr:to>
      <xdr:col>12</xdr:col>
      <xdr:colOff>152400</xdr:colOff>
      <xdr:row>15</xdr:row>
      <xdr:rowOff>203200</xdr:rowOff>
    </xdr:to>
    <xdr:sp macro="" textlink="">
      <xdr:nvSpPr>
        <xdr:cNvPr id="2" name="角丸四角形 1"/>
        <xdr:cNvSpPr/>
      </xdr:nvSpPr>
      <xdr:spPr>
        <a:xfrm>
          <a:off x="8258175" y="4781550"/>
          <a:ext cx="2714625" cy="79375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37</xdr:row>
      <xdr:rowOff>215900</xdr:rowOff>
    </xdr:from>
    <xdr:to>
      <xdr:col>11</xdr:col>
      <xdr:colOff>304800</xdr:colOff>
      <xdr:row>40</xdr:row>
      <xdr:rowOff>215900</xdr:rowOff>
    </xdr:to>
    <xdr:sp macro="" textlink="">
      <xdr:nvSpPr>
        <xdr:cNvPr id="3" name="角丸四角形 2"/>
        <xdr:cNvSpPr/>
      </xdr:nvSpPr>
      <xdr:spPr>
        <a:xfrm>
          <a:off x="7734300" y="13360400"/>
          <a:ext cx="2705100" cy="790575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41</xdr:row>
      <xdr:rowOff>139700</xdr:rowOff>
    </xdr:from>
    <xdr:to>
      <xdr:col>1</xdr:col>
      <xdr:colOff>152400</xdr:colOff>
      <xdr:row>45</xdr:row>
      <xdr:rowOff>88900</xdr:rowOff>
    </xdr:to>
    <xdr:sp macro="" textlink="">
      <xdr:nvSpPr>
        <xdr:cNvPr id="4" name="角丸四角形 3"/>
        <xdr:cNvSpPr/>
      </xdr:nvSpPr>
      <xdr:spPr>
        <a:xfrm>
          <a:off x="25400" y="15074900"/>
          <a:ext cx="1739900" cy="10033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251174</xdr:colOff>
      <xdr:row>9</xdr:row>
      <xdr:rowOff>324430</xdr:rowOff>
    </xdr:from>
    <xdr:to>
      <xdr:col>10</xdr:col>
      <xdr:colOff>619474</xdr:colOff>
      <xdr:row>10</xdr:row>
      <xdr:rowOff>294986</xdr:rowOff>
    </xdr:to>
    <xdr:sp macro="" textlink="">
      <xdr:nvSpPr>
        <xdr:cNvPr id="5" name="上矢印 4"/>
        <xdr:cNvSpPr/>
      </xdr:nvSpPr>
      <xdr:spPr>
        <a:xfrm>
          <a:off x="9865074" y="3740730"/>
          <a:ext cx="368300" cy="364256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861657</xdr:colOff>
      <xdr:row>14</xdr:row>
      <xdr:rowOff>417477</xdr:rowOff>
    </xdr:from>
    <xdr:to>
      <xdr:col>7</xdr:col>
      <xdr:colOff>353657</xdr:colOff>
      <xdr:row>17</xdr:row>
      <xdr:rowOff>262989</xdr:rowOff>
    </xdr:to>
    <xdr:sp macro="" textlink="">
      <xdr:nvSpPr>
        <xdr:cNvPr id="6" name="上矢印 5"/>
        <xdr:cNvSpPr/>
      </xdr:nvSpPr>
      <xdr:spPr>
        <a:xfrm rot="12844064">
          <a:off x="7910157" y="5370477"/>
          <a:ext cx="358775" cy="817062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713413</xdr:colOff>
      <xdr:row>13</xdr:row>
      <xdr:rowOff>310920</xdr:rowOff>
    </xdr:from>
    <xdr:to>
      <xdr:col>7</xdr:col>
      <xdr:colOff>347682</xdr:colOff>
      <xdr:row>14</xdr:row>
      <xdr:rowOff>361720</xdr:rowOff>
    </xdr:to>
    <xdr:sp macro="" textlink="">
      <xdr:nvSpPr>
        <xdr:cNvPr id="7" name="上矢印 6"/>
        <xdr:cNvSpPr/>
      </xdr:nvSpPr>
      <xdr:spPr>
        <a:xfrm rot="16596769">
          <a:off x="6791648" y="3843410"/>
          <a:ext cx="374650" cy="2567969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1118931</xdr:colOff>
      <xdr:row>35</xdr:row>
      <xdr:rowOff>115146</xdr:rowOff>
    </xdr:from>
    <xdr:to>
      <xdr:col>1</xdr:col>
      <xdr:colOff>1331</xdr:colOff>
      <xdr:row>41</xdr:row>
      <xdr:rowOff>160146</xdr:rowOff>
    </xdr:to>
    <xdr:sp macro="" textlink="">
      <xdr:nvSpPr>
        <xdr:cNvPr id="8" name="上矢印 7"/>
        <xdr:cNvSpPr/>
      </xdr:nvSpPr>
      <xdr:spPr>
        <a:xfrm rot="772506">
          <a:off x="1118931" y="12459546"/>
          <a:ext cx="492125" cy="1883325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932723</xdr:colOff>
      <xdr:row>38</xdr:row>
      <xdr:rowOff>235179</xdr:rowOff>
    </xdr:from>
    <xdr:to>
      <xdr:col>6</xdr:col>
      <xdr:colOff>669419</xdr:colOff>
      <xdr:row>40</xdr:row>
      <xdr:rowOff>70079</xdr:rowOff>
    </xdr:to>
    <xdr:sp macro="" textlink="">
      <xdr:nvSpPr>
        <xdr:cNvPr id="9" name="上矢印 8"/>
        <xdr:cNvSpPr/>
      </xdr:nvSpPr>
      <xdr:spPr>
        <a:xfrm rot="16200000">
          <a:off x="7165358" y="13452594"/>
          <a:ext cx="377825" cy="727296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13</xdr:row>
      <xdr:rowOff>152400</xdr:rowOff>
    </xdr:from>
    <xdr:to>
      <xdr:col>12</xdr:col>
      <xdr:colOff>152400</xdr:colOff>
      <xdr:row>15</xdr:row>
      <xdr:rowOff>203200</xdr:rowOff>
    </xdr:to>
    <xdr:sp macro="" textlink="">
      <xdr:nvSpPr>
        <xdr:cNvPr id="2" name="角丸四角形 1"/>
        <xdr:cNvSpPr/>
      </xdr:nvSpPr>
      <xdr:spPr>
        <a:xfrm>
          <a:off x="8258175" y="4781550"/>
          <a:ext cx="2714625" cy="79375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685800</xdr:colOff>
      <xdr:row>43</xdr:row>
      <xdr:rowOff>215900</xdr:rowOff>
    </xdr:from>
    <xdr:to>
      <xdr:col>11</xdr:col>
      <xdr:colOff>304800</xdr:colOff>
      <xdr:row>46</xdr:row>
      <xdr:rowOff>215900</xdr:rowOff>
    </xdr:to>
    <xdr:sp macro="" textlink="">
      <xdr:nvSpPr>
        <xdr:cNvPr id="3" name="角丸四角形 2"/>
        <xdr:cNvSpPr/>
      </xdr:nvSpPr>
      <xdr:spPr>
        <a:xfrm>
          <a:off x="7734300" y="15046325"/>
          <a:ext cx="2705100" cy="790575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47</xdr:row>
      <xdr:rowOff>139700</xdr:rowOff>
    </xdr:from>
    <xdr:to>
      <xdr:col>1</xdr:col>
      <xdr:colOff>152400</xdr:colOff>
      <xdr:row>51</xdr:row>
      <xdr:rowOff>127000</xdr:rowOff>
    </xdr:to>
    <xdr:sp macro="" textlink="">
      <xdr:nvSpPr>
        <xdr:cNvPr id="4" name="角丸四角形 3"/>
        <xdr:cNvSpPr/>
      </xdr:nvSpPr>
      <xdr:spPr>
        <a:xfrm>
          <a:off x="25400" y="16713200"/>
          <a:ext cx="1739900" cy="1041400"/>
        </a:xfrm>
        <a:prstGeom prst="roundRect">
          <a:avLst/>
        </a:prstGeom>
        <a:noFill/>
        <a:ln w="22225">
          <a:solidFill>
            <a:srgbClr val="FF66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238474</xdr:colOff>
      <xdr:row>9</xdr:row>
      <xdr:rowOff>270454</xdr:rowOff>
    </xdr:from>
    <xdr:to>
      <xdr:col>10</xdr:col>
      <xdr:colOff>606774</xdr:colOff>
      <xdr:row>10</xdr:row>
      <xdr:rowOff>307685</xdr:rowOff>
    </xdr:to>
    <xdr:sp macro="" textlink="">
      <xdr:nvSpPr>
        <xdr:cNvPr id="5" name="上矢印 4"/>
        <xdr:cNvSpPr/>
      </xdr:nvSpPr>
      <xdr:spPr>
        <a:xfrm>
          <a:off x="9839674" y="3686754"/>
          <a:ext cx="368300" cy="367431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861657</xdr:colOff>
      <xdr:row>14</xdr:row>
      <xdr:rowOff>417477</xdr:rowOff>
    </xdr:from>
    <xdr:to>
      <xdr:col>7</xdr:col>
      <xdr:colOff>353657</xdr:colOff>
      <xdr:row>17</xdr:row>
      <xdr:rowOff>262989</xdr:rowOff>
    </xdr:to>
    <xdr:sp macro="" textlink="">
      <xdr:nvSpPr>
        <xdr:cNvPr id="6" name="上矢印 5"/>
        <xdr:cNvSpPr/>
      </xdr:nvSpPr>
      <xdr:spPr>
        <a:xfrm rot="12844064">
          <a:off x="7910157" y="5370477"/>
          <a:ext cx="358775" cy="817062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713413</xdr:colOff>
      <xdr:row>13</xdr:row>
      <xdr:rowOff>310920</xdr:rowOff>
    </xdr:from>
    <xdr:to>
      <xdr:col>7</xdr:col>
      <xdr:colOff>347682</xdr:colOff>
      <xdr:row>14</xdr:row>
      <xdr:rowOff>361720</xdr:rowOff>
    </xdr:to>
    <xdr:sp macro="" textlink="">
      <xdr:nvSpPr>
        <xdr:cNvPr id="7" name="上矢印 6"/>
        <xdr:cNvSpPr/>
      </xdr:nvSpPr>
      <xdr:spPr>
        <a:xfrm rot="16596769">
          <a:off x="6791648" y="3843410"/>
          <a:ext cx="374650" cy="2567969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1118931</xdr:colOff>
      <xdr:row>41</xdr:row>
      <xdr:rowOff>115146</xdr:rowOff>
    </xdr:from>
    <xdr:to>
      <xdr:col>1</xdr:col>
      <xdr:colOff>1331</xdr:colOff>
      <xdr:row>47</xdr:row>
      <xdr:rowOff>160146</xdr:rowOff>
    </xdr:to>
    <xdr:sp macro="" textlink="">
      <xdr:nvSpPr>
        <xdr:cNvPr id="8" name="上矢印 7"/>
        <xdr:cNvSpPr/>
      </xdr:nvSpPr>
      <xdr:spPr>
        <a:xfrm rot="772506">
          <a:off x="1118931" y="14145471"/>
          <a:ext cx="492125" cy="1883325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932723</xdr:colOff>
      <xdr:row>44</xdr:row>
      <xdr:rowOff>235179</xdr:rowOff>
    </xdr:from>
    <xdr:to>
      <xdr:col>6</xdr:col>
      <xdr:colOff>669419</xdr:colOff>
      <xdr:row>46</xdr:row>
      <xdr:rowOff>70079</xdr:rowOff>
    </xdr:to>
    <xdr:sp macro="" textlink="">
      <xdr:nvSpPr>
        <xdr:cNvPr id="9" name="上矢印 8"/>
        <xdr:cNvSpPr/>
      </xdr:nvSpPr>
      <xdr:spPr>
        <a:xfrm rot="16200000">
          <a:off x="7165358" y="15138519"/>
          <a:ext cx="377825" cy="727296"/>
        </a:xfrm>
        <a:prstGeom prst="up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4"/>
  <sheetViews>
    <sheetView tabSelected="1" showWhiteSpace="0" view="pageBreakPreview" zoomScale="75" zoomScaleNormal="75" zoomScaleSheetLayoutView="75" zoomScalePageLayoutView="75" workbookViewId="0">
      <selection activeCell="Q5" sqref="Q5"/>
    </sheetView>
  </sheetViews>
  <sheetFormatPr defaultRowHeight="18.75" x14ac:dyDescent="0.4"/>
  <cols>
    <col min="1" max="1" width="21.125" customWidth="1"/>
    <col min="2" max="2" width="13.125" customWidth="1"/>
    <col min="3" max="3" width="10.875" customWidth="1"/>
    <col min="4" max="4" width="20.25" customWidth="1"/>
    <col min="5" max="5" width="14.125" customWidth="1"/>
    <col min="6" max="6" width="13" customWidth="1"/>
    <col min="7" max="7" width="11.375" customWidth="1"/>
    <col min="8" max="8" width="5.375" customWidth="1"/>
    <col min="9" max="9" width="12.75" customWidth="1"/>
    <col min="10" max="10" width="4" customWidth="1"/>
    <col min="13" max="13" width="9" customWidth="1"/>
    <col min="14" max="14" width="0.125" customWidth="1"/>
    <col min="15" max="15" width="9.375" customWidth="1"/>
  </cols>
  <sheetData>
    <row r="1" spans="1:15" ht="24.75" thickBot="1" x14ac:dyDescent="0.45">
      <c r="A1" s="124" t="s">
        <v>59</v>
      </c>
      <c r="B1" s="125"/>
      <c r="C1" s="125"/>
      <c r="D1" s="125"/>
      <c r="E1" s="126"/>
    </row>
    <row r="2" spans="1:15" ht="24" x14ac:dyDescent="0.4">
      <c r="A2" s="67" t="s">
        <v>57</v>
      </c>
    </row>
    <row r="3" spans="1:15" ht="24" x14ac:dyDescent="0.4">
      <c r="A3" s="67" t="s">
        <v>56</v>
      </c>
    </row>
    <row r="4" spans="1:15" ht="24" x14ac:dyDescent="0.4">
      <c r="A4" s="68" t="s">
        <v>79</v>
      </c>
    </row>
    <row r="5" spans="1:15" ht="24" x14ac:dyDescent="0.4">
      <c r="A5" s="68" t="s">
        <v>45</v>
      </c>
    </row>
    <row r="7" spans="1:15" ht="24.75" thickBot="1" x14ac:dyDescent="0.45">
      <c r="A7" s="24" t="s">
        <v>0</v>
      </c>
    </row>
    <row r="8" spans="1:15" ht="55.5" customHeight="1" thickBot="1" x14ac:dyDescent="0.45">
      <c r="A8" s="7"/>
      <c r="B8" s="127" t="s">
        <v>49</v>
      </c>
      <c r="C8" s="128"/>
      <c r="D8" s="129" t="s">
        <v>10</v>
      </c>
      <c r="E8" s="130"/>
      <c r="F8" s="131" t="s">
        <v>44</v>
      </c>
      <c r="G8" s="132"/>
      <c r="K8" s="133" t="s">
        <v>37</v>
      </c>
      <c r="L8" s="134"/>
      <c r="M8" s="30"/>
      <c r="N8" s="25"/>
      <c r="O8" s="67"/>
    </row>
    <row r="9" spans="1:15" ht="25.5" x14ac:dyDescent="0.4">
      <c r="A9" s="113" t="s">
        <v>1</v>
      </c>
      <c r="B9" s="32">
        <f>ROUNDDOWN(F9,-4)/10000</f>
        <v>0</v>
      </c>
      <c r="C9" s="87" t="s">
        <v>31</v>
      </c>
      <c r="D9" s="57"/>
      <c r="E9" s="39" t="s">
        <v>30</v>
      </c>
      <c r="F9" s="60">
        <f>D9*$K$9</f>
        <v>0</v>
      </c>
      <c r="G9" s="93" t="s">
        <v>30</v>
      </c>
      <c r="K9" s="120">
        <v>12</v>
      </c>
      <c r="L9" s="122" t="s">
        <v>38</v>
      </c>
      <c r="M9" s="31"/>
      <c r="N9" s="2"/>
    </row>
    <row r="10" spans="1:15" ht="47.25" customHeight="1" x14ac:dyDescent="0.4">
      <c r="A10" s="77" t="s">
        <v>51</v>
      </c>
      <c r="B10" s="33">
        <f t="shared" ref="B10:B13" si="0">ROUNDDOWN(F10,-4)/10000</f>
        <v>0</v>
      </c>
      <c r="C10" s="71" t="s">
        <v>31</v>
      </c>
      <c r="D10" s="58"/>
      <c r="E10" s="40" t="s">
        <v>30</v>
      </c>
      <c r="F10" s="61">
        <f t="shared" ref="F10:F13" si="1">D10*$K$9</f>
        <v>0</v>
      </c>
      <c r="G10" s="42" t="s">
        <v>30</v>
      </c>
      <c r="K10" s="121"/>
      <c r="L10" s="123"/>
      <c r="M10" s="31"/>
      <c r="N10" s="2"/>
    </row>
    <row r="11" spans="1:15" ht="48" x14ac:dyDescent="0.5">
      <c r="A11" s="77" t="s">
        <v>2</v>
      </c>
      <c r="B11" s="33">
        <f t="shared" si="0"/>
        <v>0</v>
      </c>
      <c r="C11" s="71" t="s">
        <v>31</v>
      </c>
      <c r="D11" s="58"/>
      <c r="E11" s="40" t="s">
        <v>30</v>
      </c>
      <c r="F11" s="61">
        <f t="shared" si="1"/>
        <v>0</v>
      </c>
      <c r="G11" s="42" t="s">
        <v>30</v>
      </c>
      <c r="I11" s="80" t="s">
        <v>52</v>
      </c>
      <c r="J11" s="80"/>
    </row>
    <row r="12" spans="1:15" ht="24.75" x14ac:dyDescent="0.4">
      <c r="A12" s="78" t="s">
        <v>3</v>
      </c>
      <c r="B12" s="33">
        <f t="shared" si="0"/>
        <v>0</v>
      </c>
      <c r="C12" s="71" t="s">
        <v>31</v>
      </c>
      <c r="D12" s="58"/>
      <c r="E12" s="40" t="s">
        <v>30</v>
      </c>
      <c r="F12" s="61">
        <f t="shared" si="1"/>
        <v>0</v>
      </c>
      <c r="G12" s="42" t="s">
        <v>30</v>
      </c>
    </row>
    <row r="13" spans="1:15" ht="25.5" thickBot="1" x14ac:dyDescent="0.45">
      <c r="A13" s="79" t="s">
        <v>4</v>
      </c>
      <c r="B13" s="34">
        <f t="shared" si="0"/>
        <v>0</v>
      </c>
      <c r="C13" s="12" t="s">
        <v>31</v>
      </c>
      <c r="D13" s="59"/>
      <c r="E13" s="41" t="s">
        <v>30</v>
      </c>
      <c r="F13" s="54">
        <f t="shared" si="1"/>
        <v>0</v>
      </c>
      <c r="G13" s="9" t="s">
        <v>30</v>
      </c>
    </row>
    <row r="14" spans="1:15" ht="33" customHeight="1" thickBot="1" x14ac:dyDescent="0.45">
      <c r="A14" s="70" t="s">
        <v>5</v>
      </c>
      <c r="B14" s="35">
        <f>SUM(B9:B13)</f>
        <v>0</v>
      </c>
      <c r="C14" s="21" t="s">
        <v>31</v>
      </c>
      <c r="D14" s="4"/>
      <c r="E14" s="4"/>
      <c r="F14" s="4"/>
      <c r="G14" s="5"/>
      <c r="I14" s="69" t="s">
        <v>46</v>
      </c>
    </row>
    <row r="16" spans="1:15" ht="24.75" thickBot="1" x14ac:dyDescent="0.45">
      <c r="A16" s="24" t="s">
        <v>61</v>
      </c>
    </row>
    <row r="17" spans="1:14" ht="64.5" customHeight="1" thickBot="1" x14ac:dyDescent="0.45">
      <c r="A17" s="8" t="s">
        <v>6</v>
      </c>
      <c r="B17" s="127" t="s">
        <v>49</v>
      </c>
      <c r="C17" s="128"/>
      <c r="D17" s="92" t="s">
        <v>40</v>
      </c>
      <c r="E17" s="129" t="s">
        <v>10</v>
      </c>
      <c r="F17" s="135"/>
      <c r="G17" s="136" t="s">
        <v>42</v>
      </c>
      <c r="H17" s="136"/>
      <c r="I17" s="131" t="s">
        <v>41</v>
      </c>
      <c r="J17" s="132"/>
      <c r="K17" s="137" t="s">
        <v>53</v>
      </c>
      <c r="L17" s="138"/>
      <c r="M17" s="138"/>
    </row>
    <row r="18" spans="1:14" ht="32.25" customHeight="1" x14ac:dyDescent="0.4">
      <c r="A18" s="159" t="s">
        <v>7</v>
      </c>
      <c r="B18" s="140">
        <f>ROUNDDOWN(I18,-4)/10000</f>
        <v>53</v>
      </c>
      <c r="C18" s="142" t="s">
        <v>31</v>
      </c>
      <c r="D18" s="144" t="s">
        <v>36</v>
      </c>
      <c r="E18" s="145"/>
      <c r="F18" s="146"/>
      <c r="G18" s="48">
        <v>535800</v>
      </c>
      <c r="H18" s="72" t="s">
        <v>30</v>
      </c>
      <c r="I18" s="147">
        <f>SUM(G18:G19)</f>
        <v>535800</v>
      </c>
      <c r="J18" s="149" t="s">
        <v>30</v>
      </c>
      <c r="K18" s="139"/>
      <c r="L18" s="138"/>
      <c r="M18" s="138"/>
      <c r="N18" s="94"/>
    </row>
    <row r="19" spans="1:14" ht="24" x14ac:dyDescent="0.4">
      <c r="A19" s="160"/>
      <c r="B19" s="141"/>
      <c r="C19" s="143"/>
      <c r="D19" s="151" t="s">
        <v>4</v>
      </c>
      <c r="E19" s="152"/>
      <c r="F19" s="153"/>
      <c r="G19" s="44"/>
      <c r="H19" s="84" t="s">
        <v>30</v>
      </c>
      <c r="I19" s="148"/>
      <c r="J19" s="150"/>
      <c r="K19" s="139"/>
      <c r="L19" s="138"/>
      <c r="M19" s="138"/>
      <c r="N19" s="94"/>
    </row>
    <row r="20" spans="1:14" ht="24" x14ac:dyDescent="0.4">
      <c r="A20" s="161" t="s">
        <v>8</v>
      </c>
      <c r="B20" s="163">
        <f>ROUNDDOWN(I20,-4)/10000</f>
        <v>0</v>
      </c>
      <c r="C20" s="165" t="s">
        <v>31</v>
      </c>
      <c r="D20" s="170" t="s">
        <v>75</v>
      </c>
      <c r="E20" s="171"/>
      <c r="F20" s="172"/>
      <c r="G20" s="47"/>
      <c r="H20" s="90" t="s">
        <v>30</v>
      </c>
      <c r="I20" s="167">
        <f>SUM(G20:G24)</f>
        <v>0</v>
      </c>
      <c r="J20" s="154" t="s">
        <v>30</v>
      </c>
    </row>
    <row r="21" spans="1:14" ht="24" x14ac:dyDescent="0.4">
      <c r="A21" s="162"/>
      <c r="B21" s="164"/>
      <c r="C21" s="166"/>
      <c r="D21" s="156" t="s">
        <v>11</v>
      </c>
      <c r="E21" s="157"/>
      <c r="F21" s="158"/>
      <c r="G21" s="43"/>
      <c r="H21" s="89" t="s">
        <v>30</v>
      </c>
      <c r="I21" s="168"/>
      <c r="J21" s="155"/>
    </row>
    <row r="22" spans="1:14" ht="24" x14ac:dyDescent="0.4">
      <c r="A22" s="162"/>
      <c r="B22" s="164"/>
      <c r="C22" s="166"/>
      <c r="D22" s="105" t="s">
        <v>9</v>
      </c>
      <c r="E22" s="43"/>
      <c r="F22" s="89" t="s">
        <v>30</v>
      </c>
      <c r="G22" s="49">
        <f t="shared" ref="G22:G27" si="2">E22*$K$9</f>
        <v>0</v>
      </c>
      <c r="H22" s="89" t="s">
        <v>30</v>
      </c>
      <c r="I22" s="168"/>
      <c r="J22" s="155"/>
    </row>
    <row r="23" spans="1:14" ht="24" x14ac:dyDescent="0.4">
      <c r="A23" s="162"/>
      <c r="B23" s="164"/>
      <c r="C23" s="166"/>
      <c r="D23" s="107" t="s">
        <v>54</v>
      </c>
      <c r="E23" s="43"/>
      <c r="F23" s="89" t="s">
        <v>30</v>
      </c>
      <c r="G23" s="49">
        <f t="shared" si="2"/>
        <v>0</v>
      </c>
      <c r="H23" s="89" t="s">
        <v>30</v>
      </c>
      <c r="I23" s="168"/>
      <c r="J23" s="155"/>
    </row>
    <row r="24" spans="1:14" ht="24" x14ac:dyDescent="0.4">
      <c r="A24" s="160"/>
      <c r="B24" s="169"/>
      <c r="C24" s="143"/>
      <c r="D24" s="108" t="s">
        <v>12</v>
      </c>
      <c r="E24" s="44"/>
      <c r="F24" s="84" t="s">
        <v>30</v>
      </c>
      <c r="G24" s="50">
        <f t="shared" si="2"/>
        <v>0</v>
      </c>
      <c r="H24" s="91" t="s">
        <v>30</v>
      </c>
      <c r="I24" s="173"/>
      <c r="J24" s="150"/>
      <c r="M24" s="95"/>
    </row>
    <row r="25" spans="1:14" ht="24" customHeight="1" x14ac:dyDescent="0.4">
      <c r="A25" s="111" t="s">
        <v>13</v>
      </c>
      <c r="B25" s="82">
        <f>ROUNDDOWN(I25,-4)/10000</f>
        <v>0</v>
      </c>
      <c r="C25" s="101" t="s">
        <v>31</v>
      </c>
      <c r="D25" s="108" t="s">
        <v>73</v>
      </c>
      <c r="E25" s="46"/>
      <c r="F25" s="29" t="s">
        <v>30</v>
      </c>
      <c r="G25" s="51">
        <f t="shared" si="2"/>
        <v>0</v>
      </c>
      <c r="H25" s="29" t="s">
        <v>30</v>
      </c>
      <c r="I25" s="86">
        <f>SUM(G25:G25)</f>
        <v>0</v>
      </c>
      <c r="J25" s="85" t="s">
        <v>30</v>
      </c>
    </row>
    <row r="26" spans="1:14" ht="24" x14ac:dyDescent="0.4">
      <c r="A26" s="161" t="s">
        <v>63</v>
      </c>
      <c r="B26" s="163">
        <f>ROUNDDOWN(I26,-4)/10000</f>
        <v>0</v>
      </c>
      <c r="C26" s="165" t="s">
        <v>31</v>
      </c>
      <c r="D26" s="105" t="s">
        <v>19</v>
      </c>
      <c r="E26" s="47"/>
      <c r="F26" s="83" t="s">
        <v>30</v>
      </c>
      <c r="G26" s="50">
        <f t="shared" si="2"/>
        <v>0</v>
      </c>
      <c r="H26" s="90" t="s">
        <v>30</v>
      </c>
      <c r="I26" s="167">
        <f>SUM(G26:G27)</f>
        <v>0</v>
      </c>
      <c r="J26" s="154" t="s">
        <v>30</v>
      </c>
    </row>
    <row r="27" spans="1:14" ht="24" x14ac:dyDescent="0.4">
      <c r="A27" s="162"/>
      <c r="B27" s="164"/>
      <c r="C27" s="166"/>
      <c r="D27" s="106" t="s">
        <v>62</v>
      </c>
      <c r="E27" s="43"/>
      <c r="F27" s="89" t="s">
        <v>30</v>
      </c>
      <c r="G27" s="49">
        <f t="shared" si="2"/>
        <v>0</v>
      </c>
      <c r="H27" s="89" t="s">
        <v>30</v>
      </c>
      <c r="I27" s="168"/>
      <c r="J27" s="155"/>
    </row>
    <row r="28" spans="1:14" ht="24" customHeight="1" x14ac:dyDescent="0.4">
      <c r="A28" s="161" t="s">
        <v>4</v>
      </c>
      <c r="B28" s="163">
        <f>ROUNDDOWN(I28,-4)/10000</f>
        <v>0</v>
      </c>
      <c r="C28" s="165" t="s">
        <v>31</v>
      </c>
      <c r="D28" s="174" t="s">
        <v>25</v>
      </c>
      <c r="E28" s="171"/>
      <c r="F28" s="172"/>
      <c r="G28" s="47"/>
      <c r="H28" s="90" t="s">
        <v>30</v>
      </c>
      <c r="I28" s="167">
        <f>SUM(G28:G34)</f>
        <v>0</v>
      </c>
      <c r="J28" s="154" t="s">
        <v>30</v>
      </c>
      <c r="K28" s="176" t="s">
        <v>43</v>
      </c>
      <c r="L28" s="177"/>
      <c r="M28" s="177"/>
      <c r="N28" s="96"/>
    </row>
    <row r="29" spans="1:14" ht="24" x14ac:dyDescent="0.4">
      <c r="A29" s="162"/>
      <c r="B29" s="164"/>
      <c r="C29" s="166"/>
      <c r="D29" s="156" t="s">
        <v>21</v>
      </c>
      <c r="E29" s="157"/>
      <c r="F29" s="158"/>
      <c r="G29" s="43"/>
      <c r="H29" s="89" t="s">
        <v>30</v>
      </c>
      <c r="I29" s="168"/>
      <c r="J29" s="155"/>
      <c r="K29" s="178"/>
      <c r="L29" s="177"/>
      <c r="M29" s="177"/>
      <c r="N29" s="96"/>
    </row>
    <row r="30" spans="1:14" ht="24" x14ac:dyDescent="0.4">
      <c r="A30" s="162"/>
      <c r="B30" s="164"/>
      <c r="C30" s="166"/>
      <c r="D30" s="107" t="s">
        <v>33</v>
      </c>
      <c r="E30" s="43"/>
      <c r="F30" s="89" t="s">
        <v>30</v>
      </c>
      <c r="G30" s="49">
        <f t="shared" ref="G30" si="3">E30*$K$9</f>
        <v>0</v>
      </c>
      <c r="H30" s="89" t="s">
        <v>30</v>
      </c>
      <c r="I30" s="168"/>
      <c r="J30" s="155"/>
      <c r="K30" s="178"/>
      <c r="L30" s="177"/>
      <c r="M30" s="177"/>
      <c r="N30" s="96"/>
    </row>
    <row r="31" spans="1:14" ht="24" x14ac:dyDescent="0.4">
      <c r="A31" s="162"/>
      <c r="B31" s="164"/>
      <c r="C31" s="166"/>
      <c r="D31" s="179" t="s">
        <v>22</v>
      </c>
      <c r="E31" s="157"/>
      <c r="F31" s="158"/>
      <c r="G31" s="43"/>
      <c r="H31" s="89" t="s">
        <v>30</v>
      </c>
      <c r="I31" s="168"/>
      <c r="J31" s="155"/>
      <c r="K31" s="178"/>
      <c r="L31" s="177"/>
      <c r="M31" s="177"/>
    </row>
    <row r="32" spans="1:14" ht="24" x14ac:dyDescent="0.4">
      <c r="A32" s="162"/>
      <c r="B32" s="164"/>
      <c r="C32" s="166"/>
      <c r="D32" s="156" t="s">
        <v>23</v>
      </c>
      <c r="E32" s="157"/>
      <c r="F32" s="158"/>
      <c r="G32" s="43"/>
      <c r="H32" s="89" t="s">
        <v>30</v>
      </c>
      <c r="I32" s="168"/>
      <c r="J32" s="155"/>
    </row>
    <row r="33" spans="1:13" ht="24" x14ac:dyDescent="0.4">
      <c r="A33" s="162"/>
      <c r="B33" s="164"/>
      <c r="C33" s="166"/>
      <c r="D33" s="156" t="s">
        <v>24</v>
      </c>
      <c r="E33" s="157"/>
      <c r="F33" s="158"/>
      <c r="G33" s="43"/>
      <c r="H33" s="89" t="s">
        <v>30</v>
      </c>
      <c r="I33" s="168"/>
      <c r="J33" s="155"/>
    </row>
    <row r="34" spans="1:13" ht="24.75" thickBot="1" x14ac:dyDescent="0.45">
      <c r="A34" s="160"/>
      <c r="B34" s="164"/>
      <c r="C34" s="143"/>
      <c r="D34" s="151" t="s">
        <v>34</v>
      </c>
      <c r="E34" s="152"/>
      <c r="F34" s="153"/>
      <c r="G34" s="44"/>
      <c r="H34" s="91" t="s">
        <v>30</v>
      </c>
      <c r="I34" s="173"/>
      <c r="J34" s="150"/>
    </row>
    <row r="35" spans="1:13" ht="26.25" thickBot="1" x14ac:dyDescent="0.45">
      <c r="A35" s="112" t="s">
        <v>27</v>
      </c>
      <c r="B35" s="37">
        <f>ROUNDDOWN(I35,-4)/10000</f>
        <v>0</v>
      </c>
      <c r="C35" s="12" t="s">
        <v>31</v>
      </c>
      <c r="D35" s="110" t="s">
        <v>32</v>
      </c>
      <c r="E35" s="27"/>
      <c r="F35" s="6" t="s">
        <v>30</v>
      </c>
      <c r="G35" s="54">
        <f>E35*$K$9</f>
        <v>0</v>
      </c>
      <c r="H35" s="41" t="s">
        <v>30</v>
      </c>
      <c r="I35" s="56">
        <f>G35</f>
        <v>0</v>
      </c>
      <c r="J35" s="9" t="s">
        <v>30</v>
      </c>
    </row>
    <row r="36" spans="1:13" ht="36.75" customHeight="1" thickBot="1" x14ac:dyDescent="0.45">
      <c r="A36" s="22" t="s">
        <v>29</v>
      </c>
      <c r="B36" s="38">
        <f>SUM(B18:B35)</f>
        <v>53</v>
      </c>
      <c r="C36" s="23" t="s">
        <v>31</v>
      </c>
      <c r="D36" s="4"/>
      <c r="E36" s="4"/>
      <c r="F36" s="4"/>
      <c r="G36" s="4"/>
      <c r="H36" s="4"/>
      <c r="I36" s="4"/>
      <c r="J36" s="5"/>
    </row>
    <row r="37" spans="1:13" ht="19.5" thickBot="1" x14ac:dyDescent="0.45"/>
    <row r="38" spans="1:13" x14ac:dyDescent="0.4">
      <c r="B38" s="1"/>
      <c r="C38" s="10"/>
      <c r="D38" s="10"/>
      <c r="E38" s="10"/>
      <c r="F38" s="11"/>
    </row>
    <row r="39" spans="1:13" ht="24" x14ac:dyDescent="0.4">
      <c r="A39" s="62"/>
      <c r="B39" s="63" t="s">
        <v>35</v>
      </c>
      <c r="C39" s="64"/>
      <c r="D39" s="64"/>
      <c r="E39" s="65">
        <f>B14-B36</f>
        <v>-53</v>
      </c>
      <c r="F39" s="66" t="s">
        <v>31</v>
      </c>
      <c r="H39" s="69" t="s">
        <v>47</v>
      </c>
    </row>
    <row r="40" spans="1:13" ht="19.5" thickBot="1" x14ac:dyDescent="0.45">
      <c r="B40" s="3"/>
      <c r="C40" s="4"/>
      <c r="D40" s="4"/>
      <c r="E40" s="4"/>
      <c r="F40" s="5"/>
    </row>
    <row r="41" spans="1:13" x14ac:dyDescent="0.4">
      <c r="C41" s="175" t="s">
        <v>78</v>
      </c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13" x14ac:dyDescent="0.4">
      <c r="A42" s="97" t="s">
        <v>48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</row>
    <row r="43" spans="1:13" x14ac:dyDescent="0.4">
      <c r="A43" s="97" t="s">
        <v>50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25.5" x14ac:dyDescent="0.4">
      <c r="A44" s="98" t="s">
        <v>58</v>
      </c>
      <c r="C44" s="81"/>
    </row>
  </sheetData>
  <mergeCells count="44">
    <mergeCell ref="C41:M43"/>
    <mergeCell ref="K28:M31"/>
    <mergeCell ref="D29:F29"/>
    <mergeCell ref="D31:F31"/>
    <mergeCell ref="D32:F32"/>
    <mergeCell ref="D33:F33"/>
    <mergeCell ref="J28:J34"/>
    <mergeCell ref="A28:A34"/>
    <mergeCell ref="B28:B34"/>
    <mergeCell ref="C28:C34"/>
    <mergeCell ref="D28:F28"/>
    <mergeCell ref="I28:I34"/>
    <mergeCell ref="D34:F34"/>
    <mergeCell ref="J20:J24"/>
    <mergeCell ref="D21:F21"/>
    <mergeCell ref="A18:A19"/>
    <mergeCell ref="A26:A27"/>
    <mergeCell ref="B26:B27"/>
    <mergeCell ref="C26:C27"/>
    <mergeCell ref="I26:I27"/>
    <mergeCell ref="J26:J27"/>
    <mergeCell ref="A20:A24"/>
    <mergeCell ref="B20:B24"/>
    <mergeCell ref="C20:C24"/>
    <mergeCell ref="D20:F20"/>
    <mergeCell ref="I20:I24"/>
    <mergeCell ref="B17:C17"/>
    <mergeCell ref="E17:F17"/>
    <mergeCell ref="G17:H17"/>
    <mergeCell ref="I17:J17"/>
    <mergeCell ref="K17:M19"/>
    <mergeCell ref="B18:B19"/>
    <mergeCell ref="C18:C19"/>
    <mergeCell ref="D18:F18"/>
    <mergeCell ref="I18:I19"/>
    <mergeCell ref="J18:J19"/>
    <mergeCell ref="D19:F19"/>
    <mergeCell ref="K9:K10"/>
    <mergeCell ref="L9:L10"/>
    <mergeCell ref="A1:E1"/>
    <mergeCell ref="B8:C8"/>
    <mergeCell ref="D8:E8"/>
    <mergeCell ref="F8:G8"/>
    <mergeCell ref="K8:L8"/>
  </mergeCells>
  <phoneticPr fontId="1"/>
  <conditionalFormatting sqref="E39">
    <cfRule type="cellIs" dxfId="7" priority="1" operator="notBetween">
      <formula>0</formula>
      <formula>"＜36"</formula>
    </cfRule>
    <cfRule type="cellIs" dxfId="6" priority="2" operator="greaterThan">
      <formula>35</formula>
    </cfRule>
  </conditionalFormatting>
  <pageMargins left="0.25" right="0.25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0"/>
  <sheetViews>
    <sheetView showWhiteSpace="0" view="pageBreakPreview" zoomScale="75" zoomScaleNormal="75" zoomScaleSheetLayoutView="75" zoomScalePageLayoutView="75" workbookViewId="0">
      <selection activeCell="A4" sqref="A4"/>
    </sheetView>
  </sheetViews>
  <sheetFormatPr defaultRowHeight="18.75" x14ac:dyDescent="0.4"/>
  <cols>
    <col min="1" max="1" width="21.125" customWidth="1"/>
    <col min="2" max="2" width="13.125" customWidth="1"/>
    <col min="3" max="3" width="10.875" customWidth="1"/>
    <col min="4" max="4" width="20.25" customWidth="1"/>
    <col min="5" max="5" width="14.125" customWidth="1"/>
    <col min="6" max="6" width="13" customWidth="1"/>
    <col min="7" max="7" width="11.375" customWidth="1"/>
    <col min="8" max="8" width="5.375" customWidth="1"/>
    <col min="9" max="9" width="12.625" customWidth="1"/>
    <col min="10" max="10" width="4" customWidth="1"/>
    <col min="13" max="13" width="9" customWidth="1"/>
    <col min="14" max="14" width="0.125" customWidth="1"/>
    <col min="15" max="15" width="9.375" customWidth="1"/>
  </cols>
  <sheetData>
    <row r="1" spans="1:15" ht="24.75" thickBot="1" x14ac:dyDescent="0.45">
      <c r="A1" s="124" t="s">
        <v>55</v>
      </c>
      <c r="B1" s="125"/>
      <c r="C1" s="125"/>
      <c r="D1" s="125"/>
      <c r="E1" s="126"/>
    </row>
    <row r="2" spans="1:15" ht="24" x14ac:dyDescent="0.4">
      <c r="A2" s="67" t="s">
        <v>57</v>
      </c>
    </row>
    <row r="3" spans="1:15" ht="24" x14ac:dyDescent="0.4">
      <c r="A3" s="67" t="s">
        <v>56</v>
      </c>
    </row>
    <row r="4" spans="1:15" ht="24" x14ac:dyDescent="0.4">
      <c r="A4" s="68" t="s">
        <v>79</v>
      </c>
    </row>
    <row r="5" spans="1:15" ht="24" x14ac:dyDescent="0.4">
      <c r="A5" s="68" t="s">
        <v>45</v>
      </c>
    </row>
    <row r="7" spans="1:15" ht="24.75" thickBot="1" x14ac:dyDescent="0.45">
      <c r="A7" s="24" t="s">
        <v>0</v>
      </c>
    </row>
    <row r="8" spans="1:15" ht="55.5" customHeight="1" thickBot="1" x14ac:dyDescent="0.45">
      <c r="A8" s="7"/>
      <c r="B8" s="127" t="s">
        <v>49</v>
      </c>
      <c r="C8" s="128"/>
      <c r="D8" s="129" t="s">
        <v>10</v>
      </c>
      <c r="E8" s="130"/>
      <c r="F8" s="131" t="s">
        <v>44</v>
      </c>
      <c r="G8" s="132"/>
      <c r="K8" s="133" t="s">
        <v>37</v>
      </c>
      <c r="L8" s="134"/>
      <c r="M8" s="30"/>
      <c r="N8" s="25"/>
      <c r="O8" s="67"/>
    </row>
    <row r="9" spans="1:15" ht="24.75" x14ac:dyDescent="0.4">
      <c r="A9" s="76" t="s">
        <v>1</v>
      </c>
      <c r="B9" s="32">
        <f>ROUNDDOWN(F9,-4)/10000</f>
        <v>0</v>
      </c>
      <c r="C9" s="13" t="s">
        <v>31</v>
      </c>
      <c r="D9" s="57"/>
      <c r="E9" s="39" t="s">
        <v>30</v>
      </c>
      <c r="F9" s="60">
        <f>D9*$K$9</f>
        <v>0</v>
      </c>
      <c r="G9" s="15" t="s">
        <v>30</v>
      </c>
      <c r="K9" s="120">
        <v>12</v>
      </c>
      <c r="L9" s="122" t="s">
        <v>38</v>
      </c>
      <c r="M9" s="31"/>
      <c r="N9" s="2"/>
    </row>
    <row r="10" spans="1:15" ht="47.25" customHeight="1" x14ac:dyDescent="0.4">
      <c r="A10" s="77" t="s">
        <v>51</v>
      </c>
      <c r="B10" s="33">
        <f t="shared" ref="B10:B13" si="0">ROUNDDOWN(F10,-4)/10000</f>
        <v>0</v>
      </c>
      <c r="C10" s="71" t="s">
        <v>31</v>
      </c>
      <c r="D10" s="58"/>
      <c r="E10" s="40" t="s">
        <v>30</v>
      </c>
      <c r="F10" s="61">
        <f t="shared" ref="F10:F13" si="1">D10*$K$9</f>
        <v>0</v>
      </c>
      <c r="G10" s="42" t="s">
        <v>30</v>
      </c>
      <c r="K10" s="121"/>
      <c r="L10" s="123"/>
      <c r="M10" s="31"/>
      <c r="N10" s="2"/>
    </row>
    <row r="11" spans="1:15" ht="48" x14ac:dyDescent="0.5">
      <c r="A11" s="77" t="s">
        <v>2</v>
      </c>
      <c r="B11" s="33">
        <f t="shared" si="0"/>
        <v>0</v>
      </c>
      <c r="C11" s="71" t="s">
        <v>31</v>
      </c>
      <c r="D11" s="58"/>
      <c r="E11" s="40" t="s">
        <v>30</v>
      </c>
      <c r="F11" s="61">
        <f t="shared" si="1"/>
        <v>0</v>
      </c>
      <c r="G11" s="42" t="s">
        <v>30</v>
      </c>
      <c r="I11" s="80" t="s">
        <v>52</v>
      </c>
      <c r="J11" s="80"/>
    </row>
    <row r="12" spans="1:15" ht="24.75" x14ac:dyDescent="0.4">
      <c r="A12" s="78" t="s">
        <v>3</v>
      </c>
      <c r="B12" s="33">
        <f t="shared" si="0"/>
        <v>0</v>
      </c>
      <c r="C12" s="71" t="s">
        <v>31</v>
      </c>
      <c r="D12" s="58"/>
      <c r="E12" s="40" t="s">
        <v>30</v>
      </c>
      <c r="F12" s="61">
        <f t="shared" si="1"/>
        <v>0</v>
      </c>
      <c r="G12" s="42" t="s">
        <v>30</v>
      </c>
    </row>
    <row r="13" spans="1:15" ht="25.5" thickBot="1" x14ac:dyDescent="0.45">
      <c r="A13" s="79" t="s">
        <v>4</v>
      </c>
      <c r="B13" s="34">
        <f t="shared" si="0"/>
        <v>0</v>
      </c>
      <c r="C13" s="12" t="s">
        <v>31</v>
      </c>
      <c r="D13" s="59"/>
      <c r="E13" s="41" t="s">
        <v>30</v>
      </c>
      <c r="F13" s="54">
        <f t="shared" si="1"/>
        <v>0</v>
      </c>
      <c r="G13" s="9" t="s">
        <v>30</v>
      </c>
    </row>
    <row r="14" spans="1:15" ht="33" customHeight="1" thickBot="1" x14ac:dyDescent="0.45">
      <c r="A14" s="70" t="s">
        <v>5</v>
      </c>
      <c r="B14" s="35">
        <f>SUM(B9:B13)</f>
        <v>0</v>
      </c>
      <c r="C14" s="21" t="s">
        <v>31</v>
      </c>
      <c r="D14" s="4"/>
      <c r="E14" s="4"/>
      <c r="F14" s="4"/>
      <c r="G14" s="5"/>
      <c r="I14" s="69" t="s">
        <v>46</v>
      </c>
    </row>
    <row r="16" spans="1:15" ht="24.75" thickBot="1" x14ac:dyDescent="0.45">
      <c r="A16" s="24" t="s">
        <v>28</v>
      </c>
    </row>
    <row r="17" spans="1:14" ht="64.5" customHeight="1" thickBot="1" x14ac:dyDescent="0.45">
      <c r="A17" s="8" t="s">
        <v>6</v>
      </c>
      <c r="B17" s="127" t="s">
        <v>49</v>
      </c>
      <c r="C17" s="128"/>
      <c r="D17" s="14" t="s">
        <v>40</v>
      </c>
      <c r="E17" s="129" t="s">
        <v>10</v>
      </c>
      <c r="F17" s="135"/>
      <c r="G17" s="136" t="s">
        <v>42</v>
      </c>
      <c r="H17" s="136"/>
      <c r="I17" s="131" t="s">
        <v>41</v>
      </c>
      <c r="J17" s="132"/>
      <c r="K17" s="137" t="s">
        <v>53</v>
      </c>
      <c r="L17" s="138"/>
      <c r="M17" s="138"/>
    </row>
    <row r="18" spans="1:14" ht="24" customHeight="1" x14ac:dyDescent="0.4">
      <c r="A18" s="183" t="s">
        <v>7</v>
      </c>
      <c r="B18" s="140">
        <f>ROUNDDOWN(I18,-4)/10000</f>
        <v>53</v>
      </c>
      <c r="C18" s="142" t="s">
        <v>31</v>
      </c>
      <c r="D18" s="144" t="s">
        <v>36</v>
      </c>
      <c r="E18" s="145"/>
      <c r="F18" s="146"/>
      <c r="G18" s="48">
        <v>535800</v>
      </c>
      <c r="H18" s="72" t="s">
        <v>30</v>
      </c>
      <c r="I18" s="147">
        <f>SUM(G18:G19)</f>
        <v>535800</v>
      </c>
      <c r="J18" s="149" t="s">
        <v>30</v>
      </c>
      <c r="K18" s="139"/>
      <c r="L18" s="138"/>
      <c r="M18" s="138"/>
      <c r="N18" s="94"/>
    </row>
    <row r="19" spans="1:14" ht="24" x14ac:dyDescent="0.4">
      <c r="A19" s="182"/>
      <c r="B19" s="141"/>
      <c r="C19" s="143"/>
      <c r="D19" s="151" t="s">
        <v>4</v>
      </c>
      <c r="E19" s="152"/>
      <c r="F19" s="153"/>
      <c r="G19" s="44"/>
      <c r="H19" s="17" t="s">
        <v>30</v>
      </c>
      <c r="I19" s="148"/>
      <c r="J19" s="150"/>
      <c r="K19" s="139"/>
      <c r="L19" s="138"/>
      <c r="M19" s="138"/>
      <c r="N19" s="94"/>
    </row>
    <row r="20" spans="1:14" ht="24" x14ac:dyDescent="0.4">
      <c r="A20" s="180" t="s">
        <v>8</v>
      </c>
      <c r="B20" s="163">
        <f>ROUNDDOWN(I20,-4)/10000</f>
        <v>0</v>
      </c>
      <c r="C20" s="165" t="s">
        <v>31</v>
      </c>
      <c r="D20" s="170" t="s">
        <v>75</v>
      </c>
      <c r="E20" s="171"/>
      <c r="F20" s="172"/>
      <c r="G20" s="47"/>
      <c r="H20" s="26" t="s">
        <v>30</v>
      </c>
      <c r="I20" s="167">
        <f>SUM(G20:G24)</f>
        <v>0</v>
      </c>
      <c r="J20" s="154" t="s">
        <v>30</v>
      </c>
    </row>
    <row r="21" spans="1:14" ht="24" x14ac:dyDescent="0.4">
      <c r="A21" s="181"/>
      <c r="B21" s="164"/>
      <c r="C21" s="166"/>
      <c r="D21" s="156" t="s">
        <v>11</v>
      </c>
      <c r="E21" s="157"/>
      <c r="F21" s="158"/>
      <c r="G21" s="43"/>
      <c r="H21" s="28" t="s">
        <v>30</v>
      </c>
      <c r="I21" s="168"/>
      <c r="J21" s="155"/>
    </row>
    <row r="22" spans="1:14" ht="24" x14ac:dyDescent="0.4">
      <c r="A22" s="181"/>
      <c r="B22" s="164"/>
      <c r="C22" s="166"/>
      <c r="D22" s="105" t="s">
        <v>9</v>
      </c>
      <c r="E22" s="43"/>
      <c r="F22" s="28" t="s">
        <v>30</v>
      </c>
      <c r="G22" s="49">
        <f t="shared" ref="G22:G32" si="2">E22*$K$9</f>
        <v>0</v>
      </c>
      <c r="H22" s="28" t="s">
        <v>30</v>
      </c>
      <c r="I22" s="168"/>
      <c r="J22" s="155"/>
    </row>
    <row r="23" spans="1:14" ht="24" x14ac:dyDescent="0.4">
      <c r="A23" s="181"/>
      <c r="B23" s="164"/>
      <c r="C23" s="166"/>
      <c r="D23" s="109" t="s">
        <v>54</v>
      </c>
      <c r="E23" s="43"/>
      <c r="F23" s="28" t="s">
        <v>30</v>
      </c>
      <c r="G23" s="49">
        <f t="shared" si="2"/>
        <v>0</v>
      </c>
      <c r="H23" s="28" t="s">
        <v>30</v>
      </c>
      <c r="I23" s="168"/>
      <c r="J23" s="155"/>
    </row>
    <row r="24" spans="1:14" ht="24" x14ac:dyDescent="0.4">
      <c r="A24" s="182"/>
      <c r="B24" s="169"/>
      <c r="C24" s="143"/>
      <c r="D24" s="99" t="s">
        <v>12</v>
      </c>
      <c r="E24" s="44"/>
      <c r="F24" s="17" t="s">
        <v>30</v>
      </c>
      <c r="G24" s="50">
        <f t="shared" si="2"/>
        <v>0</v>
      </c>
      <c r="H24" s="16" t="s">
        <v>30</v>
      </c>
      <c r="I24" s="173"/>
      <c r="J24" s="150"/>
      <c r="M24" s="95"/>
    </row>
    <row r="25" spans="1:14" ht="25.5" x14ac:dyDescent="0.4">
      <c r="A25" s="74" t="s">
        <v>14</v>
      </c>
      <c r="B25" s="36">
        <f>ROUNDDOWN(I25,-4)/10000</f>
        <v>0</v>
      </c>
      <c r="C25" s="19" t="s">
        <v>31</v>
      </c>
      <c r="D25" s="116" t="s">
        <v>76</v>
      </c>
      <c r="E25" s="45"/>
      <c r="F25" s="19" t="s">
        <v>30</v>
      </c>
      <c r="G25" s="51">
        <f t="shared" si="2"/>
        <v>0</v>
      </c>
      <c r="H25" s="73" t="s">
        <v>30</v>
      </c>
      <c r="I25" s="55">
        <f>G25</f>
        <v>0</v>
      </c>
      <c r="J25" s="20" t="s">
        <v>30</v>
      </c>
    </row>
    <row r="26" spans="1:14" ht="24" x14ac:dyDescent="0.4">
      <c r="A26" s="180" t="s">
        <v>13</v>
      </c>
      <c r="B26" s="163">
        <f>ROUNDDOWN(I26,-4)/10000</f>
        <v>0</v>
      </c>
      <c r="C26" s="165" t="s">
        <v>31</v>
      </c>
      <c r="D26" s="117" t="s">
        <v>74</v>
      </c>
      <c r="E26" s="46"/>
      <c r="F26" s="29" t="s">
        <v>30</v>
      </c>
      <c r="G26" s="52">
        <f t="shared" si="2"/>
        <v>0</v>
      </c>
      <c r="H26" s="29" t="s">
        <v>30</v>
      </c>
      <c r="I26" s="167">
        <f>SUM(G26:G27)</f>
        <v>0</v>
      </c>
      <c r="J26" s="154" t="s">
        <v>30</v>
      </c>
    </row>
    <row r="27" spans="1:14" ht="24" x14ac:dyDescent="0.4">
      <c r="A27" s="182"/>
      <c r="B27" s="169"/>
      <c r="C27" s="143"/>
      <c r="D27" s="108" t="s">
        <v>73</v>
      </c>
      <c r="E27" s="44"/>
      <c r="F27" s="17" t="s">
        <v>30</v>
      </c>
      <c r="G27" s="53">
        <f t="shared" si="2"/>
        <v>0</v>
      </c>
      <c r="H27" s="16" t="s">
        <v>30</v>
      </c>
      <c r="I27" s="173"/>
      <c r="J27" s="150"/>
    </row>
    <row r="28" spans="1:14" ht="24" x14ac:dyDescent="0.4">
      <c r="A28" s="180" t="s">
        <v>15</v>
      </c>
      <c r="B28" s="163">
        <f>ROUNDDOWN(I28,-4)/10000</f>
        <v>0</v>
      </c>
      <c r="C28" s="165" t="s">
        <v>31</v>
      </c>
      <c r="D28" s="103" t="s">
        <v>16</v>
      </c>
      <c r="E28" s="47"/>
      <c r="F28" s="18" t="s">
        <v>30</v>
      </c>
      <c r="G28" s="50">
        <f t="shared" si="2"/>
        <v>0</v>
      </c>
      <c r="H28" s="26" t="s">
        <v>30</v>
      </c>
      <c r="I28" s="167">
        <f>SUM(G28:G32)</f>
        <v>0</v>
      </c>
      <c r="J28" s="154" t="s">
        <v>30</v>
      </c>
    </row>
    <row r="29" spans="1:14" ht="24" x14ac:dyDescent="0.4">
      <c r="A29" s="181"/>
      <c r="B29" s="164"/>
      <c r="C29" s="166"/>
      <c r="D29" s="104" t="s">
        <v>17</v>
      </c>
      <c r="E29" s="43"/>
      <c r="F29" s="28" t="s">
        <v>30</v>
      </c>
      <c r="G29" s="49">
        <f t="shared" si="2"/>
        <v>0</v>
      </c>
      <c r="H29" s="28" t="s">
        <v>30</v>
      </c>
      <c r="I29" s="168"/>
      <c r="J29" s="155"/>
    </row>
    <row r="30" spans="1:14" ht="24" x14ac:dyDescent="0.4">
      <c r="A30" s="181"/>
      <c r="B30" s="164"/>
      <c r="C30" s="166"/>
      <c r="D30" s="104" t="s">
        <v>18</v>
      </c>
      <c r="E30" s="43"/>
      <c r="F30" s="28" t="s">
        <v>30</v>
      </c>
      <c r="G30" s="49">
        <f t="shared" si="2"/>
        <v>0</v>
      </c>
      <c r="H30" s="28" t="s">
        <v>30</v>
      </c>
      <c r="I30" s="168"/>
      <c r="J30" s="155"/>
    </row>
    <row r="31" spans="1:14" ht="24" x14ac:dyDescent="0.4">
      <c r="A31" s="181"/>
      <c r="B31" s="164"/>
      <c r="C31" s="166"/>
      <c r="D31" s="105" t="s">
        <v>19</v>
      </c>
      <c r="E31" s="43"/>
      <c r="F31" s="28" t="s">
        <v>30</v>
      </c>
      <c r="G31" s="49">
        <f t="shared" si="2"/>
        <v>0</v>
      </c>
      <c r="H31" s="28" t="s">
        <v>30</v>
      </c>
      <c r="I31" s="168"/>
      <c r="J31" s="155"/>
    </row>
    <row r="32" spans="1:14" ht="24" x14ac:dyDescent="0.4">
      <c r="A32" s="182"/>
      <c r="B32" s="169"/>
      <c r="C32" s="143"/>
      <c r="D32" s="106" t="s">
        <v>62</v>
      </c>
      <c r="E32" s="44"/>
      <c r="F32" s="17" t="s">
        <v>30</v>
      </c>
      <c r="G32" s="50">
        <f t="shared" si="2"/>
        <v>0</v>
      </c>
      <c r="H32" s="16" t="s">
        <v>30</v>
      </c>
      <c r="I32" s="173"/>
      <c r="J32" s="150"/>
    </row>
    <row r="33" spans="1:14" ht="24" customHeight="1" x14ac:dyDescent="0.4">
      <c r="A33" s="180" t="s">
        <v>20</v>
      </c>
      <c r="B33" s="163">
        <f>ROUNDDOWN(I33,-4)/10000</f>
        <v>0</v>
      </c>
      <c r="C33" s="165" t="s">
        <v>31</v>
      </c>
      <c r="D33" s="174" t="s">
        <v>25</v>
      </c>
      <c r="E33" s="171"/>
      <c r="F33" s="172"/>
      <c r="G33" s="47"/>
      <c r="H33" s="26" t="s">
        <v>30</v>
      </c>
      <c r="I33" s="167">
        <f>SUM(G33:G40)</f>
        <v>0</v>
      </c>
      <c r="J33" s="154" t="s">
        <v>30</v>
      </c>
      <c r="K33" s="176" t="s">
        <v>43</v>
      </c>
      <c r="L33" s="177"/>
      <c r="M33" s="177"/>
      <c r="N33" s="96"/>
    </row>
    <row r="34" spans="1:14" ht="24" x14ac:dyDescent="0.4">
      <c r="A34" s="181"/>
      <c r="B34" s="164"/>
      <c r="C34" s="166"/>
      <c r="D34" s="156" t="s">
        <v>21</v>
      </c>
      <c r="E34" s="157"/>
      <c r="F34" s="158"/>
      <c r="G34" s="43"/>
      <c r="H34" s="28" t="s">
        <v>30</v>
      </c>
      <c r="I34" s="168"/>
      <c r="J34" s="155"/>
      <c r="K34" s="178"/>
      <c r="L34" s="177"/>
      <c r="M34" s="177"/>
      <c r="N34" s="96"/>
    </row>
    <row r="35" spans="1:14" ht="24" x14ac:dyDescent="0.4">
      <c r="A35" s="181"/>
      <c r="B35" s="164"/>
      <c r="C35" s="166"/>
      <c r="D35" s="109" t="s">
        <v>33</v>
      </c>
      <c r="E35" s="43"/>
      <c r="F35" s="28" t="s">
        <v>30</v>
      </c>
      <c r="G35" s="49">
        <f t="shared" ref="G35" si="3">E35*$K$9</f>
        <v>0</v>
      </c>
      <c r="H35" s="28" t="s">
        <v>30</v>
      </c>
      <c r="I35" s="168"/>
      <c r="J35" s="155"/>
      <c r="K35" s="178"/>
      <c r="L35" s="177"/>
      <c r="M35" s="177"/>
      <c r="N35" s="96"/>
    </row>
    <row r="36" spans="1:14" ht="24" x14ac:dyDescent="0.4">
      <c r="A36" s="181"/>
      <c r="B36" s="164"/>
      <c r="C36" s="166"/>
      <c r="D36" s="156" t="s">
        <v>22</v>
      </c>
      <c r="E36" s="157"/>
      <c r="F36" s="158"/>
      <c r="G36" s="43"/>
      <c r="H36" s="28" t="s">
        <v>30</v>
      </c>
      <c r="I36" s="168"/>
      <c r="J36" s="155"/>
      <c r="K36" s="178"/>
      <c r="L36" s="177"/>
      <c r="M36" s="177"/>
    </row>
    <row r="37" spans="1:14" ht="24" x14ac:dyDescent="0.4">
      <c r="A37" s="181"/>
      <c r="B37" s="164"/>
      <c r="C37" s="166"/>
      <c r="D37" s="156" t="s">
        <v>23</v>
      </c>
      <c r="E37" s="157"/>
      <c r="F37" s="158"/>
      <c r="G37" s="43"/>
      <c r="H37" s="28" t="s">
        <v>30</v>
      </c>
      <c r="I37" s="168"/>
      <c r="J37" s="155"/>
    </row>
    <row r="38" spans="1:14" ht="24" x14ac:dyDescent="0.4">
      <c r="A38" s="181"/>
      <c r="B38" s="164"/>
      <c r="C38" s="166"/>
      <c r="D38" s="156" t="s">
        <v>24</v>
      </c>
      <c r="E38" s="157"/>
      <c r="F38" s="158"/>
      <c r="G38" s="43"/>
      <c r="H38" s="28" t="s">
        <v>30</v>
      </c>
      <c r="I38" s="168"/>
      <c r="J38" s="155"/>
    </row>
    <row r="39" spans="1:14" ht="24" x14ac:dyDescent="0.4">
      <c r="A39" s="181"/>
      <c r="B39" s="164"/>
      <c r="C39" s="166"/>
      <c r="D39" s="156" t="s">
        <v>26</v>
      </c>
      <c r="E39" s="157"/>
      <c r="F39" s="158"/>
      <c r="G39" s="43"/>
      <c r="H39" s="28" t="s">
        <v>30</v>
      </c>
      <c r="I39" s="168"/>
      <c r="J39" s="155"/>
    </row>
    <row r="40" spans="1:14" ht="24.75" thickBot="1" x14ac:dyDescent="0.45">
      <c r="A40" s="182"/>
      <c r="B40" s="164"/>
      <c r="C40" s="143"/>
      <c r="D40" s="151" t="s">
        <v>34</v>
      </c>
      <c r="E40" s="152"/>
      <c r="F40" s="153"/>
      <c r="G40" s="44"/>
      <c r="H40" s="16" t="s">
        <v>30</v>
      </c>
      <c r="I40" s="173"/>
      <c r="J40" s="150"/>
    </row>
    <row r="41" spans="1:14" ht="26.25" thickBot="1" x14ac:dyDescent="0.45">
      <c r="A41" s="75" t="s">
        <v>27</v>
      </c>
      <c r="B41" s="37">
        <f>ROUNDDOWN(I41,-4)/10000</f>
        <v>0</v>
      </c>
      <c r="C41" s="12" t="s">
        <v>31</v>
      </c>
      <c r="D41" s="110" t="s">
        <v>32</v>
      </c>
      <c r="E41" s="27"/>
      <c r="F41" s="6" t="s">
        <v>30</v>
      </c>
      <c r="G41" s="54">
        <f>E41*$K$9</f>
        <v>0</v>
      </c>
      <c r="H41" s="41" t="s">
        <v>30</v>
      </c>
      <c r="I41" s="56">
        <f>G41</f>
        <v>0</v>
      </c>
      <c r="J41" s="9" t="s">
        <v>30</v>
      </c>
    </row>
    <row r="42" spans="1:14" ht="36.75" customHeight="1" thickBot="1" x14ac:dyDescent="0.45">
      <c r="A42" s="22" t="s">
        <v>29</v>
      </c>
      <c r="B42" s="38">
        <f>SUM(B18:B41)</f>
        <v>53</v>
      </c>
      <c r="C42" s="23" t="s">
        <v>31</v>
      </c>
      <c r="D42" s="4"/>
      <c r="E42" s="4"/>
      <c r="F42" s="4"/>
      <c r="G42" s="4"/>
      <c r="H42" s="4"/>
      <c r="I42" s="4"/>
      <c r="J42" s="5"/>
    </row>
    <row r="43" spans="1:14" ht="19.5" thickBot="1" x14ac:dyDescent="0.45"/>
    <row r="44" spans="1:14" x14ac:dyDescent="0.4">
      <c r="B44" s="1"/>
      <c r="C44" s="10"/>
      <c r="D44" s="10"/>
      <c r="E44" s="10"/>
      <c r="F44" s="11"/>
    </row>
    <row r="45" spans="1:14" ht="24" x14ac:dyDescent="0.4">
      <c r="A45" s="62"/>
      <c r="B45" s="63" t="s">
        <v>35</v>
      </c>
      <c r="C45" s="64"/>
      <c r="D45" s="64"/>
      <c r="E45" s="65">
        <f>B14-B42</f>
        <v>-53</v>
      </c>
      <c r="F45" s="66" t="s">
        <v>39</v>
      </c>
      <c r="H45" s="69" t="s">
        <v>47</v>
      </c>
    </row>
    <row r="46" spans="1:14" ht="19.5" thickBot="1" x14ac:dyDescent="0.45">
      <c r="B46" s="3"/>
      <c r="C46" s="4"/>
      <c r="D46" s="4"/>
      <c r="E46" s="4"/>
      <c r="F46" s="5"/>
    </row>
    <row r="47" spans="1:14" x14ac:dyDescent="0.4">
      <c r="C47" s="175" t="s">
        <v>78</v>
      </c>
      <c r="D47" s="175"/>
      <c r="E47" s="175"/>
      <c r="F47" s="175"/>
      <c r="G47" s="175"/>
      <c r="H47" s="175"/>
      <c r="I47" s="175"/>
      <c r="J47" s="175"/>
      <c r="K47" s="175"/>
      <c r="L47" s="175"/>
      <c r="M47" s="175"/>
    </row>
    <row r="48" spans="1:14" x14ac:dyDescent="0.4">
      <c r="A48" s="97" t="s">
        <v>48</v>
      </c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</row>
    <row r="49" spans="1:13" x14ac:dyDescent="0.4">
      <c r="A49" s="97" t="s">
        <v>50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</row>
    <row r="50" spans="1:13" ht="25.5" x14ac:dyDescent="0.4">
      <c r="A50" s="98" t="s">
        <v>58</v>
      </c>
      <c r="C50" s="81"/>
    </row>
  </sheetData>
  <mergeCells count="50">
    <mergeCell ref="A1:E1"/>
    <mergeCell ref="A33:A40"/>
    <mergeCell ref="B33:B40"/>
    <mergeCell ref="C33:C40"/>
    <mergeCell ref="K9:K10"/>
    <mergeCell ref="J26:J27"/>
    <mergeCell ref="J28:J32"/>
    <mergeCell ref="J33:J40"/>
    <mergeCell ref="I26:I27"/>
    <mergeCell ref="C26:C27"/>
    <mergeCell ref="C20:C24"/>
    <mergeCell ref="B20:B24"/>
    <mergeCell ref="B18:B19"/>
    <mergeCell ref="C18:C19"/>
    <mergeCell ref="J18:J19"/>
    <mergeCell ref="A26:A27"/>
    <mergeCell ref="C47:M49"/>
    <mergeCell ref="D34:F34"/>
    <mergeCell ref="D36:F36"/>
    <mergeCell ref="D37:F37"/>
    <mergeCell ref="D38:F38"/>
    <mergeCell ref="D39:F39"/>
    <mergeCell ref="D40:F40"/>
    <mergeCell ref="I33:I40"/>
    <mergeCell ref="A28:A32"/>
    <mergeCell ref="B26:B27"/>
    <mergeCell ref="B28:B32"/>
    <mergeCell ref="A18:A19"/>
    <mergeCell ref="J20:J24"/>
    <mergeCell ref="I18:I19"/>
    <mergeCell ref="I20:I24"/>
    <mergeCell ref="D21:F21"/>
    <mergeCell ref="D20:F20"/>
    <mergeCell ref="A20:A24"/>
    <mergeCell ref="K17:M19"/>
    <mergeCell ref="K33:M36"/>
    <mergeCell ref="B8:C8"/>
    <mergeCell ref="D8:E8"/>
    <mergeCell ref="F8:G8"/>
    <mergeCell ref="K8:L8"/>
    <mergeCell ref="C28:C32"/>
    <mergeCell ref="G17:H17"/>
    <mergeCell ref="B17:C17"/>
    <mergeCell ref="I28:I32"/>
    <mergeCell ref="D18:F18"/>
    <mergeCell ref="D19:F19"/>
    <mergeCell ref="D33:F33"/>
    <mergeCell ref="L9:L10"/>
    <mergeCell ref="E17:F17"/>
    <mergeCell ref="I17:J17"/>
  </mergeCells>
  <phoneticPr fontId="1"/>
  <conditionalFormatting sqref="E45">
    <cfRule type="cellIs" dxfId="5" priority="1" operator="notBetween">
      <formula>0</formula>
      <formula>36</formula>
    </cfRule>
    <cfRule type="cellIs" dxfId="4" priority="3" operator="greaterThan">
      <formula>35</formula>
    </cfRule>
  </conditionalFormatting>
  <pageMargins left="0.25" right="0.25" top="0.75" bottom="0.75" header="0.3" footer="0.3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45"/>
  <sheetViews>
    <sheetView showWhiteSpace="0" view="pageBreakPreview" zoomScale="75" zoomScaleNormal="75" zoomScaleSheetLayoutView="75" zoomScalePageLayoutView="75" workbookViewId="0">
      <selection activeCell="A4" sqref="A4"/>
    </sheetView>
  </sheetViews>
  <sheetFormatPr defaultRowHeight="18.75" x14ac:dyDescent="0.4"/>
  <cols>
    <col min="1" max="1" width="21.125" customWidth="1"/>
    <col min="2" max="2" width="13.125" customWidth="1"/>
    <col min="3" max="3" width="10.875" customWidth="1"/>
    <col min="4" max="4" width="20.25" customWidth="1"/>
    <col min="5" max="5" width="14.125" customWidth="1"/>
    <col min="6" max="6" width="13" customWidth="1"/>
    <col min="7" max="7" width="11.375" customWidth="1"/>
    <col min="8" max="8" width="5.375" customWidth="1"/>
    <col min="9" max="9" width="12.75" customWidth="1"/>
    <col min="10" max="10" width="4" customWidth="1"/>
    <col min="13" max="13" width="9" customWidth="1"/>
    <col min="14" max="14" width="0.125" customWidth="1"/>
    <col min="15" max="15" width="9.375" customWidth="1"/>
  </cols>
  <sheetData>
    <row r="1" spans="1:15" ht="24.75" thickBot="1" x14ac:dyDescent="0.45">
      <c r="A1" s="124" t="s">
        <v>64</v>
      </c>
      <c r="B1" s="125"/>
      <c r="C1" s="125"/>
      <c r="D1" s="125"/>
      <c r="E1" s="126"/>
    </row>
    <row r="2" spans="1:15" ht="24" x14ac:dyDescent="0.4">
      <c r="A2" s="67" t="s">
        <v>72</v>
      </c>
    </row>
    <row r="3" spans="1:15" ht="24" x14ac:dyDescent="0.4">
      <c r="A3" s="67" t="s">
        <v>56</v>
      </c>
    </row>
    <row r="4" spans="1:15" ht="24" x14ac:dyDescent="0.4">
      <c r="A4" s="68" t="s">
        <v>79</v>
      </c>
    </row>
    <row r="5" spans="1:15" ht="24" x14ac:dyDescent="0.4">
      <c r="A5" s="68" t="s">
        <v>45</v>
      </c>
    </row>
    <row r="7" spans="1:15" ht="24.75" thickBot="1" x14ac:dyDescent="0.45">
      <c r="A7" s="24" t="s">
        <v>0</v>
      </c>
    </row>
    <row r="8" spans="1:15" ht="55.5" customHeight="1" thickBot="1" x14ac:dyDescent="0.45">
      <c r="A8" s="7"/>
      <c r="B8" s="184" t="s">
        <v>49</v>
      </c>
      <c r="C8" s="185"/>
      <c r="D8" s="129" t="s">
        <v>10</v>
      </c>
      <c r="E8" s="130"/>
      <c r="F8" s="131" t="s">
        <v>44</v>
      </c>
      <c r="G8" s="132"/>
      <c r="K8" s="133" t="s">
        <v>37</v>
      </c>
      <c r="L8" s="134"/>
      <c r="M8" s="30"/>
      <c r="N8" s="25"/>
      <c r="O8" s="67"/>
    </row>
    <row r="9" spans="1:15" ht="48" x14ac:dyDescent="0.4">
      <c r="A9" s="102" t="s">
        <v>66</v>
      </c>
      <c r="B9" s="32">
        <f>ROUNDDOWN(F9,-4)/10000</f>
        <v>0</v>
      </c>
      <c r="C9" s="87" t="s">
        <v>31</v>
      </c>
      <c r="D9" s="57"/>
      <c r="E9" s="39" t="s">
        <v>30</v>
      </c>
      <c r="F9" s="60">
        <f>D9*$K$9</f>
        <v>0</v>
      </c>
      <c r="G9" s="93" t="s">
        <v>30</v>
      </c>
      <c r="K9" s="120">
        <v>12</v>
      </c>
      <c r="L9" s="122" t="s">
        <v>38</v>
      </c>
      <c r="M9" s="31"/>
      <c r="N9" s="2"/>
    </row>
    <row r="10" spans="1:15" ht="30.75" customHeight="1" x14ac:dyDescent="0.4">
      <c r="A10" s="77" t="s">
        <v>65</v>
      </c>
      <c r="B10" s="33">
        <f t="shared" ref="B10:B14" si="0">ROUNDDOWN(F10,-4)/10000</f>
        <v>0</v>
      </c>
      <c r="C10" s="71" t="s">
        <v>31</v>
      </c>
      <c r="D10" s="58"/>
      <c r="E10" s="40" t="s">
        <v>30</v>
      </c>
      <c r="F10" s="61">
        <f t="shared" ref="F10:F14" si="1">D10*$K$9</f>
        <v>0</v>
      </c>
      <c r="G10" s="42" t="s">
        <v>30</v>
      </c>
      <c r="K10" s="121"/>
      <c r="L10" s="123"/>
      <c r="M10" s="31"/>
      <c r="N10" s="2"/>
    </row>
    <row r="11" spans="1:15" ht="48" x14ac:dyDescent="0.5">
      <c r="A11" s="77" t="s">
        <v>51</v>
      </c>
      <c r="B11" s="33">
        <f t="shared" si="0"/>
        <v>0</v>
      </c>
      <c r="C11" s="71" t="s">
        <v>31</v>
      </c>
      <c r="D11" s="58"/>
      <c r="E11" s="40" t="s">
        <v>30</v>
      </c>
      <c r="F11" s="61">
        <f t="shared" si="1"/>
        <v>0</v>
      </c>
      <c r="G11" s="42" t="s">
        <v>30</v>
      </c>
      <c r="I11" s="80"/>
      <c r="J11" s="80" t="s">
        <v>69</v>
      </c>
    </row>
    <row r="12" spans="1:15" ht="48" x14ac:dyDescent="0.5">
      <c r="A12" s="77" t="s">
        <v>2</v>
      </c>
      <c r="B12" s="33">
        <f t="shared" ref="B12" si="2">ROUNDDOWN(F12,-4)/10000</f>
        <v>0</v>
      </c>
      <c r="C12" s="71" t="s">
        <v>31</v>
      </c>
      <c r="D12" s="58"/>
      <c r="E12" s="40" t="s">
        <v>30</v>
      </c>
      <c r="F12" s="61">
        <f t="shared" ref="F12" si="3">D12*$K$9</f>
        <v>0</v>
      </c>
      <c r="G12" s="42" t="s">
        <v>30</v>
      </c>
      <c r="I12" s="80"/>
      <c r="J12" s="80"/>
    </row>
    <row r="13" spans="1:15" ht="24.75" x14ac:dyDescent="0.4">
      <c r="A13" s="78" t="s">
        <v>67</v>
      </c>
      <c r="B13" s="33">
        <f t="shared" si="0"/>
        <v>0</v>
      </c>
      <c r="C13" s="71" t="s">
        <v>31</v>
      </c>
      <c r="D13" s="58"/>
      <c r="E13" s="40" t="s">
        <v>30</v>
      </c>
      <c r="F13" s="61">
        <f t="shared" si="1"/>
        <v>0</v>
      </c>
      <c r="G13" s="42" t="s">
        <v>30</v>
      </c>
    </row>
    <row r="14" spans="1:15" ht="25.5" thickBot="1" x14ac:dyDescent="0.45">
      <c r="A14" s="79" t="s">
        <v>4</v>
      </c>
      <c r="B14" s="34">
        <f t="shared" si="0"/>
        <v>0</v>
      </c>
      <c r="C14" s="12" t="s">
        <v>31</v>
      </c>
      <c r="D14" s="59"/>
      <c r="E14" s="41" t="s">
        <v>30</v>
      </c>
      <c r="F14" s="54">
        <f t="shared" si="1"/>
        <v>0</v>
      </c>
      <c r="G14" s="9" t="s">
        <v>30</v>
      </c>
    </row>
    <row r="15" spans="1:15" ht="33" customHeight="1" thickBot="1" x14ac:dyDescent="0.45">
      <c r="A15" s="70" t="s">
        <v>5</v>
      </c>
      <c r="B15" s="35">
        <f>SUM(B9:B14)</f>
        <v>0</v>
      </c>
      <c r="C15" s="21" t="s">
        <v>31</v>
      </c>
      <c r="D15" s="4"/>
      <c r="E15" s="4"/>
      <c r="F15" s="4"/>
      <c r="G15" s="5"/>
      <c r="I15" s="69" t="s">
        <v>46</v>
      </c>
    </row>
    <row r="17" spans="1:14" ht="24.75" thickBot="1" x14ac:dyDescent="0.45">
      <c r="A17" s="24" t="s">
        <v>68</v>
      </c>
    </row>
    <row r="18" spans="1:14" ht="64.5" customHeight="1" thickBot="1" x14ac:dyDescent="0.45">
      <c r="A18" s="8" t="s">
        <v>6</v>
      </c>
      <c r="B18" s="184" t="s">
        <v>49</v>
      </c>
      <c r="C18" s="185"/>
      <c r="D18" s="119" t="s">
        <v>40</v>
      </c>
      <c r="E18" s="129" t="s">
        <v>10</v>
      </c>
      <c r="F18" s="135"/>
      <c r="G18" s="136" t="s">
        <v>42</v>
      </c>
      <c r="H18" s="136"/>
      <c r="I18" s="186" t="s">
        <v>41</v>
      </c>
      <c r="J18" s="187"/>
      <c r="K18" s="137" t="s">
        <v>71</v>
      </c>
      <c r="L18" s="138"/>
      <c r="M18" s="138"/>
    </row>
    <row r="19" spans="1:14" ht="32.25" customHeight="1" x14ac:dyDescent="0.4">
      <c r="A19" s="183" t="s">
        <v>7</v>
      </c>
      <c r="B19" s="140">
        <f>ROUNDDOWN(I19,-4)/10000</f>
        <v>53</v>
      </c>
      <c r="C19" s="142" t="s">
        <v>31</v>
      </c>
      <c r="D19" s="188" t="s">
        <v>36</v>
      </c>
      <c r="E19" s="145"/>
      <c r="F19" s="146"/>
      <c r="G19" s="48">
        <v>535800</v>
      </c>
      <c r="H19" s="72" t="s">
        <v>30</v>
      </c>
      <c r="I19" s="147">
        <f>SUM(G19:G20)</f>
        <v>535800</v>
      </c>
      <c r="J19" s="149" t="s">
        <v>30</v>
      </c>
      <c r="K19" s="139"/>
      <c r="L19" s="138"/>
      <c r="M19" s="138"/>
      <c r="N19" s="94"/>
    </row>
    <row r="20" spans="1:14" ht="24" x14ac:dyDescent="0.4">
      <c r="A20" s="182"/>
      <c r="B20" s="141"/>
      <c r="C20" s="143"/>
      <c r="D20" s="151" t="s">
        <v>4</v>
      </c>
      <c r="E20" s="152"/>
      <c r="F20" s="153"/>
      <c r="G20" s="44"/>
      <c r="H20" s="84" t="s">
        <v>30</v>
      </c>
      <c r="I20" s="148"/>
      <c r="J20" s="150"/>
      <c r="K20" s="139"/>
      <c r="L20" s="138"/>
      <c r="M20" s="138"/>
      <c r="N20" s="94"/>
    </row>
    <row r="21" spans="1:14" ht="24" x14ac:dyDescent="0.4">
      <c r="A21" s="180" t="s">
        <v>8</v>
      </c>
      <c r="B21" s="163">
        <f>ROUNDDOWN(I21,-4)/10000</f>
        <v>0</v>
      </c>
      <c r="C21" s="165" t="s">
        <v>31</v>
      </c>
      <c r="D21" s="170" t="s">
        <v>75</v>
      </c>
      <c r="E21" s="171"/>
      <c r="F21" s="172"/>
      <c r="G21" s="47"/>
      <c r="H21" s="90" t="s">
        <v>30</v>
      </c>
      <c r="I21" s="167">
        <f>SUM(G21:G25)</f>
        <v>0</v>
      </c>
      <c r="J21" s="154" t="s">
        <v>30</v>
      </c>
    </row>
    <row r="22" spans="1:14" ht="24" x14ac:dyDescent="0.4">
      <c r="A22" s="181"/>
      <c r="B22" s="164"/>
      <c r="C22" s="166"/>
      <c r="D22" s="179" t="s">
        <v>11</v>
      </c>
      <c r="E22" s="157"/>
      <c r="F22" s="158"/>
      <c r="G22" s="43"/>
      <c r="H22" s="89" t="s">
        <v>30</v>
      </c>
      <c r="I22" s="168"/>
      <c r="J22" s="155"/>
    </row>
    <row r="23" spans="1:14" ht="24" x14ac:dyDescent="0.4">
      <c r="A23" s="181"/>
      <c r="B23" s="164"/>
      <c r="C23" s="166"/>
      <c r="D23" s="115" t="s">
        <v>9</v>
      </c>
      <c r="E23" s="43"/>
      <c r="F23" s="89" t="s">
        <v>30</v>
      </c>
      <c r="G23" s="49">
        <f t="shared" ref="G23:G28" si="4">E23*$K$9</f>
        <v>0</v>
      </c>
      <c r="H23" s="89" t="s">
        <v>30</v>
      </c>
      <c r="I23" s="168"/>
      <c r="J23" s="155"/>
    </row>
    <row r="24" spans="1:14" ht="24" x14ac:dyDescent="0.4">
      <c r="A24" s="181"/>
      <c r="B24" s="164"/>
      <c r="C24" s="166"/>
      <c r="D24" s="104" t="s">
        <v>54</v>
      </c>
      <c r="E24" s="43"/>
      <c r="F24" s="89" t="s">
        <v>30</v>
      </c>
      <c r="G24" s="49">
        <f t="shared" si="4"/>
        <v>0</v>
      </c>
      <c r="H24" s="89" t="s">
        <v>30</v>
      </c>
      <c r="I24" s="168"/>
      <c r="J24" s="155"/>
    </row>
    <row r="25" spans="1:14" ht="24" x14ac:dyDescent="0.4">
      <c r="A25" s="182"/>
      <c r="B25" s="169"/>
      <c r="C25" s="143"/>
      <c r="D25" s="108" t="s">
        <v>12</v>
      </c>
      <c r="E25" s="44"/>
      <c r="F25" s="84" t="s">
        <v>30</v>
      </c>
      <c r="G25" s="50">
        <f t="shared" si="4"/>
        <v>0</v>
      </c>
      <c r="H25" s="91" t="s">
        <v>30</v>
      </c>
      <c r="I25" s="173"/>
      <c r="J25" s="150"/>
      <c r="M25" s="95"/>
    </row>
    <row r="26" spans="1:14" ht="24" customHeight="1" x14ac:dyDescent="0.4">
      <c r="A26" s="100" t="s">
        <v>13</v>
      </c>
      <c r="B26" s="82">
        <f>ROUNDDOWN(I26,-4)/10000</f>
        <v>0</v>
      </c>
      <c r="C26" s="101" t="s">
        <v>31</v>
      </c>
      <c r="D26" s="108" t="s">
        <v>73</v>
      </c>
      <c r="E26" s="46"/>
      <c r="F26" s="29" t="s">
        <v>30</v>
      </c>
      <c r="G26" s="51">
        <f t="shared" si="4"/>
        <v>0</v>
      </c>
      <c r="H26" s="29" t="s">
        <v>30</v>
      </c>
      <c r="I26" s="86">
        <f>SUM(G26:G26)</f>
        <v>0</v>
      </c>
      <c r="J26" s="85" t="s">
        <v>30</v>
      </c>
    </row>
    <row r="27" spans="1:14" ht="24" x14ac:dyDescent="0.4">
      <c r="A27" s="180" t="s">
        <v>63</v>
      </c>
      <c r="B27" s="163">
        <f>ROUNDDOWN(I27,-4)/10000</f>
        <v>0</v>
      </c>
      <c r="C27" s="165" t="s">
        <v>31</v>
      </c>
      <c r="D27" s="105" t="s">
        <v>19</v>
      </c>
      <c r="E27" s="47"/>
      <c r="F27" s="83" t="s">
        <v>30</v>
      </c>
      <c r="G27" s="50">
        <f t="shared" si="4"/>
        <v>0</v>
      </c>
      <c r="H27" s="90" t="s">
        <v>30</v>
      </c>
      <c r="I27" s="167">
        <f>SUM(G27:G28)</f>
        <v>0</v>
      </c>
      <c r="J27" s="154" t="s">
        <v>30</v>
      </c>
    </row>
    <row r="28" spans="1:14" ht="24" x14ac:dyDescent="0.4">
      <c r="A28" s="181"/>
      <c r="B28" s="164"/>
      <c r="C28" s="166"/>
      <c r="D28" s="114" t="s">
        <v>62</v>
      </c>
      <c r="E28" s="43"/>
      <c r="F28" s="89" t="s">
        <v>30</v>
      </c>
      <c r="G28" s="49">
        <f t="shared" si="4"/>
        <v>0</v>
      </c>
      <c r="H28" s="89" t="s">
        <v>30</v>
      </c>
      <c r="I28" s="168"/>
      <c r="J28" s="155"/>
    </row>
    <row r="29" spans="1:14" ht="24" customHeight="1" x14ac:dyDescent="0.4">
      <c r="A29" s="180" t="s">
        <v>4</v>
      </c>
      <c r="B29" s="163">
        <f>ROUNDDOWN(I29,-4)/10000</f>
        <v>0</v>
      </c>
      <c r="C29" s="165" t="s">
        <v>31</v>
      </c>
      <c r="D29" s="170" t="s">
        <v>25</v>
      </c>
      <c r="E29" s="171"/>
      <c r="F29" s="172"/>
      <c r="G29" s="47"/>
      <c r="H29" s="90" t="s">
        <v>30</v>
      </c>
      <c r="I29" s="167">
        <f>SUM(G29:G35)</f>
        <v>0</v>
      </c>
      <c r="J29" s="154" t="s">
        <v>30</v>
      </c>
      <c r="K29" s="189" t="s">
        <v>77</v>
      </c>
      <c r="L29" s="190"/>
      <c r="M29" s="190"/>
      <c r="N29" s="96"/>
    </row>
    <row r="30" spans="1:14" ht="24" x14ac:dyDescent="0.4">
      <c r="A30" s="181"/>
      <c r="B30" s="164"/>
      <c r="C30" s="166"/>
      <c r="D30" s="179" t="s">
        <v>21</v>
      </c>
      <c r="E30" s="157"/>
      <c r="F30" s="158"/>
      <c r="G30" s="43"/>
      <c r="H30" s="89" t="s">
        <v>30</v>
      </c>
      <c r="I30" s="168"/>
      <c r="J30" s="155"/>
      <c r="K30" s="189"/>
      <c r="L30" s="190"/>
      <c r="M30" s="190"/>
      <c r="N30" s="96"/>
    </row>
    <row r="31" spans="1:14" ht="24" x14ac:dyDescent="0.4">
      <c r="A31" s="181"/>
      <c r="B31" s="164"/>
      <c r="C31" s="166"/>
      <c r="D31" s="104" t="s">
        <v>33</v>
      </c>
      <c r="E31" s="43"/>
      <c r="F31" s="89" t="s">
        <v>30</v>
      </c>
      <c r="G31" s="49">
        <f t="shared" ref="G31" si="5">E31*$K$9</f>
        <v>0</v>
      </c>
      <c r="H31" s="89" t="s">
        <v>30</v>
      </c>
      <c r="I31" s="168"/>
      <c r="J31" s="155"/>
      <c r="K31" s="189"/>
      <c r="L31" s="190"/>
      <c r="M31" s="190"/>
      <c r="N31" s="96"/>
    </row>
    <row r="32" spans="1:14" ht="24" x14ac:dyDescent="0.4">
      <c r="A32" s="181"/>
      <c r="B32" s="164"/>
      <c r="C32" s="166"/>
      <c r="D32" s="179" t="s">
        <v>22</v>
      </c>
      <c r="E32" s="157"/>
      <c r="F32" s="158"/>
      <c r="G32" s="43"/>
      <c r="H32" s="89" t="s">
        <v>30</v>
      </c>
      <c r="I32" s="168"/>
      <c r="J32" s="155"/>
      <c r="K32" s="189"/>
      <c r="L32" s="190"/>
      <c r="M32" s="190"/>
    </row>
    <row r="33" spans="1:13" ht="24" x14ac:dyDescent="0.4">
      <c r="A33" s="181"/>
      <c r="B33" s="164"/>
      <c r="C33" s="166"/>
      <c r="D33" s="179" t="s">
        <v>23</v>
      </c>
      <c r="E33" s="157"/>
      <c r="F33" s="158"/>
      <c r="G33" s="43"/>
      <c r="H33" s="89" t="s">
        <v>30</v>
      </c>
      <c r="I33" s="168"/>
      <c r="J33" s="155"/>
    </row>
    <row r="34" spans="1:13" ht="24" x14ac:dyDescent="0.4">
      <c r="A34" s="181"/>
      <c r="B34" s="164"/>
      <c r="C34" s="166"/>
      <c r="D34" s="179" t="s">
        <v>24</v>
      </c>
      <c r="E34" s="157"/>
      <c r="F34" s="158"/>
      <c r="G34" s="43"/>
      <c r="H34" s="89" t="s">
        <v>30</v>
      </c>
      <c r="I34" s="168"/>
      <c r="J34" s="155"/>
    </row>
    <row r="35" spans="1:13" ht="24.75" thickBot="1" x14ac:dyDescent="0.45">
      <c r="A35" s="182"/>
      <c r="B35" s="164"/>
      <c r="C35" s="143"/>
      <c r="D35" s="151" t="s">
        <v>34</v>
      </c>
      <c r="E35" s="152"/>
      <c r="F35" s="153"/>
      <c r="G35" s="44"/>
      <c r="H35" s="91" t="s">
        <v>30</v>
      </c>
      <c r="I35" s="173"/>
      <c r="J35" s="150"/>
    </row>
    <row r="36" spans="1:13" ht="26.25" thickBot="1" x14ac:dyDescent="0.45">
      <c r="A36" s="75" t="s">
        <v>27</v>
      </c>
      <c r="B36" s="37">
        <f>ROUNDDOWN(I36,-4)/10000</f>
        <v>0</v>
      </c>
      <c r="C36" s="12" t="s">
        <v>31</v>
      </c>
      <c r="D36" s="4" t="s">
        <v>32</v>
      </c>
      <c r="E36" s="27"/>
      <c r="F36" s="6" t="s">
        <v>30</v>
      </c>
      <c r="G36" s="54">
        <f>E36*$K$9</f>
        <v>0</v>
      </c>
      <c r="H36" s="41" t="s">
        <v>30</v>
      </c>
      <c r="I36" s="56">
        <f>G36</f>
        <v>0</v>
      </c>
      <c r="J36" s="9" t="s">
        <v>30</v>
      </c>
    </row>
    <row r="37" spans="1:13" ht="36.75" customHeight="1" thickBot="1" x14ac:dyDescent="0.45">
      <c r="A37" s="22" t="s">
        <v>29</v>
      </c>
      <c r="B37" s="38">
        <f>SUM(B19:B36)</f>
        <v>53</v>
      </c>
      <c r="C37" s="23" t="s">
        <v>31</v>
      </c>
      <c r="D37" s="4"/>
      <c r="E37" s="4"/>
      <c r="F37" s="4"/>
      <c r="G37" s="4"/>
      <c r="H37" s="4"/>
      <c r="I37" s="4"/>
      <c r="J37" s="5"/>
    </row>
    <row r="38" spans="1:13" ht="19.5" thickBot="1" x14ac:dyDescent="0.45"/>
    <row r="39" spans="1:13" x14ac:dyDescent="0.4">
      <c r="B39" s="1"/>
      <c r="C39" s="10"/>
      <c r="D39" s="10"/>
      <c r="E39" s="10"/>
      <c r="F39" s="11"/>
    </row>
    <row r="40" spans="1:13" ht="24" x14ac:dyDescent="0.4">
      <c r="A40" s="62"/>
      <c r="B40" s="63" t="s">
        <v>35</v>
      </c>
      <c r="C40" s="64"/>
      <c r="D40" s="64"/>
      <c r="E40" s="65">
        <f>B15-B37</f>
        <v>-53</v>
      </c>
      <c r="F40" s="66" t="s">
        <v>31</v>
      </c>
      <c r="H40" s="69" t="s">
        <v>47</v>
      </c>
    </row>
    <row r="41" spans="1:13" ht="19.5" thickBot="1" x14ac:dyDescent="0.45">
      <c r="B41" s="3"/>
      <c r="C41" s="4"/>
      <c r="D41" s="4"/>
      <c r="E41" s="4"/>
      <c r="F41" s="5"/>
    </row>
    <row r="42" spans="1:13" x14ac:dyDescent="0.4">
      <c r="C42" s="175" t="s">
        <v>78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</row>
    <row r="43" spans="1:13" x14ac:dyDescent="0.4">
      <c r="A43" s="97" t="s">
        <v>48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x14ac:dyDescent="0.4">
      <c r="A44" s="97" t="s">
        <v>50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</row>
    <row r="45" spans="1:13" ht="25.5" x14ac:dyDescent="0.4">
      <c r="A45" s="98" t="s">
        <v>58</v>
      </c>
      <c r="C45" s="81"/>
    </row>
  </sheetData>
  <mergeCells count="44">
    <mergeCell ref="C42:M44"/>
    <mergeCell ref="J29:J35"/>
    <mergeCell ref="D30:F30"/>
    <mergeCell ref="D32:F32"/>
    <mergeCell ref="D33:F33"/>
    <mergeCell ref="D34:F34"/>
    <mergeCell ref="D35:F35"/>
    <mergeCell ref="K29:M32"/>
    <mergeCell ref="J21:J25"/>
    <mergeCell ref="D22:F22"/>
    <mergeCell ref="A19:A20"/>
    <mergeCell ref="A29:A35"/>
    <mergeCell ref="B29:B35"/>
    <mergeCell ref="C29:C35"/>
    <mergeCell ref="D29:F29"/>
    <mergeCell ref="I29:I35"/>
    <mergeCell ref="A27:A28"/>
    <mergeCell ref="B27:B28"/>
    <mergeCell ref="C27:C28"/>
    <mergeCell ref="I27:I28"/>
    <mergeCell ref="J27:J28"/>
    <mergeCell ref="A21:A25"/>
    <mergeCell ref="B21:B25"/>
    <mergeCell ref="C21:C25"/>
    <mergeCell ref="D21:F21"/>
    <mergeCell ref="I21:I25"/>
    <mergeCell ref="K9:K10"/>
    <mergeCell ref="L9:L10"/>
    <mergeCell ref="A1:E1"/>
    <mergeCell ref="B8:C8"/>
    <mergeCell ref="D8:E8"/>
    <mergeCell ref="F8:G8"/>
    <mergeCell ref="K8:L8"/>
    <mergeCell ref="B18:C18"/>
    <mergeCell ref="E18:F18"/>
    <mergeCell ref="G18:H18"/>
    <mergeCell ref="I18:J18"/>
    <mergeCell ref="K18:M20"/>
    <mergeCell ref="B19:B20"/>
    <mergeCell ref="C19:C20"/>
    <mergeCell ref="D19:F19"/>
    <mergeCell ref="I19:I20"/>
    <mergeCell ref="J19:J20"/>
    <mergeCell ref="D20:F20"/>
  </mergeCells>
  <phoneticPr fontId="1"/>
  <conditionalFormatting sqref="E40">
    <cfRule type="cellIs" dxfId="3" priority="1" operator="notBetween">
      <formula>0</formula>
      <formula>36</formula>
    </cfRule>
    <cfRule type="cellIs" dxfId="2" priority="2" operator="greaterThan">
      <formula>44</formula>
    </cfRule>
  </conditionalFormatting>
  <pageMargins left="0.25" right="0.25" top="0.75" bottom="0.75" header="0.3" footer="0.3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51"/>
  <sheetViews>
    <sheetView showWhiteSpace="0" view="pageBreakPreview" zoomScale="75" zoomScaleNormal="75" zoomScaleSheetLayoutView="75" zoomScalePageLayoutView="75" workbookViewId="0">
      <selection activeCell="A4" sqref="A4"/>
    </sheetView>
  </sheetViews>
  <sheetFormatPr defaultRowHeight="18.75" x14ac:dyDescent="0.4"/>
  <cols>
    <col min="1" max="1" width="21.125" customWidth="1"/>
    <col min="2" max="2" width="13.125" customWidth="1"/>
    <col min="3" max="3" width="10.875" customWidth="1"/>
    <col min="4" max="4" width="20.25" customWidth="1"/>
    <col min="5" max="5" width="14.125" customWidth="1"/>
    <col min="6" max="6" width="13" customWidth="1"/>
    <col min="7" max="7" width="11.375" customWidth="1"/>
    <col min="8" max="8" width="5.375" customWidth="1"/>
    <col min="9" max="9" width="12.625" customWidth="1"/>
    <col min="10" max="10" width="4" customWidth="1"/>
    <col min="13" max="13" width="9" customWidth="1"/>
    <col min="14" max="14" width="0.125" customWidth="1"/>
    <col min="15" max="15" width="9.375" customWidth="1"/>
  </cols>
  <sheetData>
    <row r="1" spans="1:15" ht="24.75" thickBot="1" x14ac:dyDescent="0.45">
      <c r="A1" s="124" t="s">
        <v>60</v>
      </c>
      <c r="B1" s="125"/>
      <c r="C1" s="125"/>
      <c r="D1" s="125"/>
      <c r="E1" s="126"/>
    </row>
    <row r="2" spans="1:15" ht="24" x14ac:dyDescent="0.4">
      <c r="A2" s="67" t="s">
        <v>72</v>
      </c>
    </row>
    <row r="3" spans="1:15" ht="24" x14ac:dyDescent="0.4">
      <c r="A3" s="67" t="s">
        <v>56</v>
      </c>
    </row>
    <row r="4" spans="1:15" ht="24" x14ac:dyDescent="0.4">
      <c r="A4" s="68" t="s">
        <v>79</v>
      </c>
    </row>
    <row r="5" spans="1:15" ht="24" x14ac:dyDescent="0.4">
      <c r="A5" s="68" t="s">
        <v>45</v>
      </c>
    </row>
    <row r="7" spans="1:15" ht="24.75" thickBot="1" x14ac:dyDescent="0.45">
      <c r="A7" s="24" t="s">
        <v>0</v>
      </c>
    </row>
    <row r="8" spans="1:15" ht="55.5" customHeight="1" thickBot="1" x14ac:dyDescent="0.45">
      <c r="A8" s="7"/>
      <c r="B8" s="184" t="s">
        <v>49</v>
      </c>
      <c r="C8" s="185"/>
      <c r="D8" s="129" t="s">
        <v>10</v>
      </c>
      <c r="E8" s="130"/>
      <c r="F8" s="131" t="s">
        <v>44</v>
      </c>
      <c r="G8" s="132"/>
      <c r="K8" s="133" t="s">
        <v>37</v>
      </c>
      <c r="L8" s="134"/>
      <c r="M8" s="30"/>
      <c r="N8" s="25"/>
      <c r="O8" s="67"/>
    </row>
    <row r="9" spans="1:15" ht="48" x14ac:dyDescent="0.4">
      <c r="A9" s="102" t="s">
        <v>66</v>
      </c>
      <c r="B9" s="32">
        <f>ROUNDDOWN(F9,-4)/10000</f>
        <v>0</v>
      </c>
      <c r="C9" s="87" t="s">
        <v>31</v>
      </c>
      <c r="D9" s="57"/>
      <c r="E9" s="39" t="s">
        <v>30</v>
      </c>
      <c r="F9" s="60">
        <f>D9*$K$9</f>
        <v>0</v>
      </c>
      <c r="G9" s="93" t="s">
        <v>30</v>
      </c>
      <c r="K9" s="120">
        <v>12</v>
      </c>
      <c r="L9" s="122" t="s">
        <v>38</v>
      </c>
      <c r="M9" s="31"/>
      <c r="N9" s="2"/>
    </row>
    <row r="10" spans="1:15" ht="25.5" customHeight="1" x14ac:dyDescent="0.4">
      <c r="A10" s="77" t="s">
        <v>65</v>
      </c>
      <c r="B10" s="33">
        <f t="shared" ref="B10:B13" si="0">ROUNDDOWN(F10,-4)/10000</f>
        <v>0</v>
      </c>
      <c r="C10" s="71" t="s">
        <v>31</v>
      </c>
      <c r="D10" s="58"/>
      <c r="E10" s="40" t="s">
        <v>30</v>
      </c>
      <c r="F10" s="61">
        <f t="shared" ref="F10:F13" si="1">D10*$K$9</f>
        <v>0</v>
      </c>
      <c r="G10" s="42" t="s">
        <v>30</v>
      </c>
      <c r="K10" s="121"/>
      <c r="L10" s="123"/>
      <c r="M10" s="31"/>
      <c r="N10" s="2"/>
    </row>
    <row r="11" spans="1:15" ht="48" x14ac:dyDescent="0.5">
      <c r="A11" s="77" t="s">
        <v>51</v>
      </c>
      <c r="B11" s="33">
        <f t="shared" si="0"/>
        <v>0</v>
      </c>
      <c r="C11" s="71" t="s">
        <v>31</v>
      </c>
      <c r="D11" s="58"/>
      <c r="E11" s="40" t="s">
        <v>30</v>
      </c>
      <c r="F11" s="61">
        <f t="shared" si="1"/>
        <v>0</v>
      </c>
      <c r="G11" s="42" t="s">
        <v>30</v>
      </c>
      <c r="I11" s="80"/>
      <c r="J11" s="80" t="s">
        <v>69</v>
      </c>
    </row>
    <row r="12" spans="1:15" ht="48" x14ac:dyDescent="0.5">
      <c r="A12" s="77" t="s">
        <v>2</v>
      </c>
      <c r="B12" s="33">
        <f t="shared" si="0"/>
        <v>0</v>
      </c>
      <c r="C12" s="71" t="s">
        <v>31</v>
      </c>
      <c r="D12" s="58"/>
      <c r="E12" s="40" t="s">
        <v>30</v>
      </c>
      <c r="F12" s="61">
        <f t="shared" si="1"/>
        <v>0</v>
      </c>
      <c r="G12" s="42" t="s">
        <v>30</v>
      </c>
      <c r="I12" s="80"/>
      <c r="J12" s="80"/>
    </row>
    <row r="13" spans="1:15" ht="24.75" x14ac:dyDescent="0.4">
      <c r="A13" s="78" t="s">
        <v>67</v>
      </c>
      <c r="B13" s="33">
        <f t="shared" si="0"/>
        <v>0</v>
      </c>
      <c r="C13" s="71" t="s">
        <v>31</v>
      </c>
      <c r="D13" s="58"/>
      <c r="E13" s="40" t="s">
        <v>30</v>
      </c>
      <c r="F13" s="61">
        <f t="shared" si="1"/>
        <v>0</v>
      </c>
      <c r="G13" s="42" t="s">
        <v>30</v>
      </c>
    </row>
    <row r="14" spans="1:15" ht="25.5" thickBot="1" x14ac:dyDescent="0.45">
      <c r="A14" s="79" t="s">
        <v>4</v>
      </c>
      <c r="B14" s="34">
        <f t="shared" ref="B14" si="2">ROUNDDOWN(F14,-4)/10000</f>
        <v>0</v>
      </c>
      <c r="C14" s="12" t="s">
        <v>31</v>
      </c>
      <c r="D14" s="59"/>
      <c r="E14" s="41" t="s">
        <v>30</v>
      </c>
      <c r="F14" s="54">
        <f t="shared" ref="F14" si="3">D14*$K$9</f>
        <v>0</v>
      </c>
      <c r="G14" s="9" t="s">
        <v>30</v>
      </c>
    </row>
    <row r="15" spans="1:15" ht="33" customHeight="1" thickBot="1" x14ac:dyDescent="0.45">
      <c r="A15" s="70" t="s">
        <v>5</v>
      </c>
      <c r="B15" s="35">
        <f>SUM(B9:B14)</f>
        <v>0</v>
      </c>
      <c r="C15" s="21" t="s">
        <v>31</v>
      </c>
      <c r="D15" s="4"/>
      <c r="E15" s="4"/>
      <c r="F15" s="4"/>
      <c r="G15" s="5"/>
      <c r="I15" s="69" t="s">
        <v>46</v>
      </c>
    </row>
    <row r="17" spans="1:14" ht="24.75" thickBot="1" x14ac:dyDescent="0.45">
      <c r="A17" s="24" t="s">
        <v>70</v>
      </c>
    </row>
    <row r="18" spans="1:14" ht="64.5" customHeight="1" thickBot="1" x14ac:dyDescent="0.45">
      <c r="A18" s="8" t="s">
        <v>6</v>
      </c>
      <c r="B18" s="184" t="s">
        <v>49</v>
      </c>
      <c r="C18" s="185"/>
      <c r="D18" s="118" t="s">
        <v>40</v>
      </c>
      <c r="E18" s="129" t="s">
        <v>10</v>
      </c>
      <c r="F18" s="135"/>
      <c r="G18" s="136" t="s">
        <v>42</v>
      </c>
      <c r="H18" s="136"/>
      <c r="I18" s="191" t="s">
        <v>41</v>
      </c>
      <c r="J18" s="187"/>
      <c r="K18" s="137" t="s">
        <v>71</v>
      </c>
      <c r="L18" s="138"/>
      <c r="M18" s="138"/>
    </row>
    <row r="19" spans="1:14" ht="43.5" customHeight="1" x14ac:dyDescent="0.4">
      <c r="A19" s="183" t="s">
        <v>7</v>
      </c>
      <c r="B19" s="140">
        <f>ROUNDDOWN(I19,-4)/10000</f>
        <v>53</v>
      </c>
      <c r="C19" s="142" t="s">
        <v>31</v>
      </c>
      <c r="D19" s="144" t="s">
        <v>36</v>
      </c>
      <c r="E19" s="145"/>
      <c r="F19" s="146"/>
      <c r="G19" s="48">
        <v>535800</v>
      </c>
      <c r="H19" s="72" t="s">
        <v>30</v>
      </c>
      <c r="I19" s="147">
        <f>SUM(G19:G20)</f>
        <v>535800</v>
      </c>
      <c r="J19" s="149" t="s">
        <v>30</v>
      </c>
      <c r="K19" s="139"/>
      <c r="L19" s="138"/>
      <c r="M19" s="138"/>
      <c r="N19" s="94"/>
    </row>
    <row r="20" spans="1:14" ht="24" x14ac:dyDescent="0.4">
      <c r="A20" s="182"/>
      <c r="B20" s="141"/>
      <c r="C20" s="143"/>
      <c r="D20" s="151" t="s">
        <v>4</v>
      </c>
      <c r="E20" s="152"/>
      <c r="F20" s="153"/>
      <c r="G20" s="44"/>
      <c r="H20" s="84" t="s">
        <v>30</v>
      </c>
      <c r="I20" s="148"/>
      <c r="J20" s="150"/>
      <c r="K20" s="139"/>
      <c r="L20" s="138"/>
      <c r="M20" s="138"/>
      <c r="N20" s="94"/>
    </row>
    <row r="21" spans="1:14" ht="24" x14ac:dyDescent="0.4">
      <c r="A21" s="180" t="s">
        <v>8</v>
      </c>
      <c r="B21" s="163">
        <f>ROUNDDOWN(I21,-4)/10000</f>
        <v>0</v>
      </c>
      <c r="C21" s="165" t="s">
        <v>31</v>
      </c>
      <c r="D21" s="170" t="s">
        <v>75</v>
      </c>
      <c r="E21" s="171"/>
      <c r="F21" s="172"/>
      <c r="G21" s="47"/>
      <c r="H21" s="90" t="s">
        <v>30</v>
      </c>
      <c r="I21" s="167">
        <f>SUM(G21:G25)</f>
        <v>0</v>
      </c>
      <c r="J21" s="154" t="s">
        <v>30</v>
      </c>
    </row>
    <row r="22" spans="1:14" ht="24" x14ac:dyDescent="0.4">
      <c r="A22" s="181"/>
      <c r="B22" s="164"/>
      <c r="C22" s="166"/>
      <c r="D22" s="156" t="s">
        <v>11</v>
      </c>
      <c r="E22" s="157"/>
      <c r="F22" s="158"/>
      <c r="G22" s="43"/>
      <c r="H22" s="89" t="s">
        <v>30</v>
      </c>
      <c r="I22" s="168"/>
      <c r="J22" s="155"/>
    </row>
    <row r="23" spans="1:14" ht="24" x14ac:dyDescent="0.4">
      <c r="A23" s="181"/>
      <c r="B23" s="164"/>
      <c r="C23" s="166"/>
      <c r="D23" s="105" t="s">
        <v>9</v>
      </c>
      <c r="E23" s="43"/>
      <c r="F23" s="89" t="s">
        <v>30</v>
      </c>
      <c r="G23" s="49">
        <f t="shared" ref="G23:G33" si="4">E23*$K$9</f>
        <v>0</v>
      </c>
      <c r="H23" s="89" t="s">
        <v>30</v>
      </c>
      <c r="I23" s="168"/>
      <c r="J23" s="155"/>
    </row>
    <row r="24" spans="1:14" ht="24" x14ac:dyDescent="0.4">
      <c r="A24" s="181"/>
      <c r="B24" s="164"/>
      <c r="C24" s="166"/>
      <c r="D24" s="104" t="s">
        <v>54</v>
      </c>
      <c r="E24" s="43"/>
      <c r="F24" s="89" t="s">
        <v>30</v>
      </c>
      <c r="G24" s="49">
        <f t="shared" si="4"/>
        <v>0</v>
      </c>
      <c r="H24" s="89" t="s">
        <v>30</v>
      </c>
      <c r="I24" s="168"/>
      <c r="J24" s="155"/>
    </row>
    <row r="25" spans="1:14" ht="24" x14ac:dyDescent="0.4">
      <c r="A25" s="182"/>
      <c r="B25" s="169"/>
      <c r="C25" s="143"/>
      <c r="D25" s="108" t="s">
        <v>12</v>
      </c>
      <c r="E25" s="44"/>
      <c r="F25" s="84" t="s">
        <v>30</v>
      </c>
      <c r="G25" s="50">
        <f t="shared" si="4"/>
        <v>0</v>
      </c>
      <c r="H25" s="91" t="s">
        <v>30</v>
      </c>
      <c r="I25" s="173"/>
      <c r="J25" s="150"/>
      <c r="M25" s="95"/>
    </row>
    <row r="26" spans="1:14" ht="25.5" x14ac:dyDescent="0.4">
      <c r="A26" s="74" t="s">
        <v>14</v>
      </c>
      <c r="B26" s="36">
        <f>ROUNDDOWN(I26,-4)/10000</f>
        <v>0</v>
      </c>
      <c r="C26" s="19" t="s">
        <v>31</v>
      </c>
      <c r="D26" s="116" t="s">
        <v>76</v>
      </c>
      <c r="E26" s="45"/>
      <c r="F26" s="19" t="s">
        <v>30</v>
      </c>
      <c r="G26" s="51">
        <f t="shared" si="4"/>
        <v>0</v>
      </c>
      <c r="H26" s="73" t="s">
        <v>30</v>
      </c>
      <c r="I26" s="55">
        <f>G26</f>
        <v>0</v>
      </c>
      <c r="J26" s="20" t="s">
        <v>30</v>
      </c>
    </row>
    <row r="27" spans="1:14" ht="24" x14ac:dyDescent="0.4">
      <c r="A27" s="180" t="s">
        <v>13</v>
      </c>
      <c r="B27" s="163">
        <f>ROUNDDOWN(I27,-4)/10000</f>
        <v>0</v>
      </c>
      <c r="C27" s="165" t="s">
        <v>31</v>
      </c>
      <c r="D27" s="117" t="s">
        <v>74</v>
      </c>
      <c r="E27" s="46"/>
      <c r="F27" s="29" t="s">
        <v>30</v>
      </c>
      <c r="G27" s="52">
        <f t="shared" si="4"/>
        <v>0</v>
      </c>
      <c r="H27" s="29" t="s">
        <v>30</v>
      </c>
      <c r="I27" s="167">
        <f>SUM(G27:G28)</f>
        <v>0</v>
      </c>
      <c r="J27" s="154" t="s">
        <v>30</v>
      </c>
    </row>
    <row r="28" spans="1:14" ht="24" x14ac:dyDescent="0.4">
      <c r="A28" s="182"/>
      <c r="B28" s="169"/>
      <c r="C28" s="143"/>
      <c r="D28" s="108" t="s">
        <v>73</v>
      </c>
      <c r="E28" s="44"/>
      <c r="F28" s="84" t="s">
        <v>30</v>
      </c>
      <c r="G28" s="53">
        <f t="shared" si="4"/>
        <v>0</v>
      </c>
      <c r="H28" s="91" t="s">
        <v>30</v>
      </c>
      <c r="I28" s="173"/>
      <c r="J28" s="150"/>
    </row>
    <row r="29" spans="1:14" ht="24" x14ac:dyDescent="0.4">
      <c r="A29" s="180" t="s">
        <v>15</v>
      </c>
      <c r="B29" s="163">
        <f>ROUNDDOWN(I29,-4)/10000</f>
        <v>0</v>
      </c>
      <c r="C29" s="165" t="s">
        <v>31</v>
      </c>
      <c r="D29" s="103" t="s">
        <v>16</v>
      </c>
      <c r="E29" s="47"/>
      <c r="F29" s="83" t="s">
        <v>30</v>
      </c>
      <c r="G29" s="50">
        <f t="shared" si="4"/>
        <v>0</v>
      </c>
      <c r="H29" s="90" t="s">
        <v>30</v>
      </c>
      <c r="I29" s="167">
        <f>SUM(G29:G33)</f>
        <v>0</v>
      </c>
      <c r="J29" s="154" t="s">
        <v>30</v>
      </c>
    </row>
    <row r="30" spans="1:14" ht="24" x14ac:dyDescent="0.4">
      <c r="A30" s="181"/>
      <c r="B30" s="164"/>
      <c r="C30" s="166"/>
      <c r="D30" s="104" t="s">
        <v>17</v>
      </c>
      <c r="E30" s="43"/>
      <c r="F30" s="89" t="s">
        <v>30</v>
      </c>
      <c r="G30" s="49">
        <f t="shared" si="4"/>
        <v>0</v>
      </c>
      <c r="H30" s="89" t="s">
        <v>30</v>
      </c>
      <c r="I30" s="168"/>
      <c r="J30" s="155"/>
    </row>
    <row r="31" spans="1:14" ht="24" x14ac:dyDescent="0.4">
      <c r="A31" s="181"/>
      <c r="B31" s="164"/>
      <c r="C31" s="166"/>
      <c r="D31" s="104" t="s">
        <v>18</v>
      </c>
      <c r="E31" s="43"/>
      <c r="F31" s="89" t="s">
        <v>30</v>
      </c>
      <c r="G31" s="49">
        <f t="shared" si="4"/>
        <v>0</v>
      </c>
      <c r="H31" s="89" t="s">
        <v>30</v>
      </c>
      <c r="I31" s="168"/>
      <c r="J31" s="155"/>
    </row>
    <row r="32" spans="1:14" ht="24" x14ac:dyDescent="0.4">
      <c r="A32" s="181"/>
      <c r="B32" s="164"/>
      <c r="C32" s="166"/>
      <c r="D32" s="88" t="s">
        <v>19</v>
      </c>
      <c r="E32" s="43"/>
      <c r="F32" s="89" t="s">
        <v>30</v>
      </c>
      <c r="G32" s="49">
        <f t="shared" si="4"/>
        <v>0</v>
      </c>
      <c r="H32" s="89" t="s">
        <v>30</v>
      </c>
      <c r="I32" s="168"/>
      <c r="J32" s="155"/>
    </row>
    <row r="33" spans="1:14" ht="24" x14ac:dyDescent="0.4">
      <c r="A33" s="182"/>
      <c r="B33" s="169"/>
      <c r="C33" s="143"/>
      <c r="D33" s="114" t="s">
        <v>62</v>
      </c>
      <c r="E33" s="44"/>
      <c r="F33" s="84" t="s">
        <v>30</v>
      </c>
      <c r="G33" s="50">
        <f t="shared" si="4"/>
        <v>0</v>
      </c>
      <c r="H33" s="91" t="s">
        <v>30</v>
      </c>
      <c r="I33" s="173"/>
      <c r="J33" s="150"/>
    </row>
    <row r="34" spans="1:14" ht="24" customHeight="1" x14ac:dyDescent="0.4">
      <c r="A34" s="180" t="s">
        <v>4</v>
      </c>
      <c r="B34" s="163">
        <f>ROUNDDOWN(I34,-4)/10000</f>
        <v>0</v>
      </c>
      <c r="C34" s="165" t="s">
        <v>31</v>
      </c>
      <c r="D34" s="174" t="s">
        <v>25</v>
      </c>
      <c r="E34" s="171"/>
      <c r="F34" s="172"/>
      <c r="G34" s="47"/>
      <c r="H34" s="90" t="s">
        <v>30</v>
      </c>
      <c r="I34" s="167">
        <f>SUM(G34:G41)</f>
        <v>0</v>
      </c>
      <c r="J34" s="154" t="s">
        <v>30</v>
      </c>
      <c r="K34" s="189" t="s">
        <v>77</v>
      </c>
      <c r="L34" s="190"/>
      <c r="M34" s="190"/>
      <c r="N34" s="96"/>
    </row>
    <row r="35" spans="1:14" ht="24" x14ac:dyDescent="0.4">
      <c r="A35" s="181"/>
      <c r="B35" s="164"/>
      <c r="C35" s="166"/>
      <c r="D35" s="156" t="s">
        <v>21</v>
      </c>
      <c r="E35" s="157"/>
      <c r="F35" s="158"/>
      <c r="G35" s="43"/>
      <c r="H35" s="89" t="s">
        <v>30</v>
      </c>
      <c r="I35" s="168"/>
      <c r="J35" s="155"/>
      <c r="K35" s="189"/>
      <c r="L35" s="190"/>
      <c r="M35" s="190"/>
      <c r="N35" s="96"/>
    </row>
    <row r="36" spans="1:14" ht="24" x14ac:dyDescent="0.4">
      <c r="A36" s="181"/>
      <c r="B36" s="164"/>
      <c r="C36" s="166"/>
      <c r="D36" s="104" t="s">
        <v>33</v>
      </c>
      <c r="E36" s="43"/>
      <c r="F36" s="89" t="s">
        <v>30</v>
      </c>
      <c r="G36" s="49">
        <f t="shared" ref="G36" si="5">E36*$K$9</f>
        <v>0</v>
      </c>
      <c r="H36" s="89" t="s">
        <v>30</v>
      </c>
      <c r="I36" s="168"/>
      <c r="J36" s="155"/>
      <c r="K36" s="189"/>
      <c r="L36" s="190"/>
      <c r="M36" s="190"/>
      <c r="N36" s="96"/>
    </row>
    <row r="37" spans="1:14" ht="24" x14ac:dyDescent="0.4">
      <c r="A37" s="181"/>
      <c r="B37" s="164"/>
      <c r="C37" s="166"/>
      <c r="D37" s="156" t="s">
        <v>22</v>
      </c>
      <c r="E37" s="157"/>
      <c r="F37" s="158"/>
      <c r="G37" s="43"/>
      <c r="H37" s="89" t="s">
        <v>30</v>
      </c>
      <c r="I37" s="168"/>
      <c r="J37" s="155"/>
      <c r="K37" s="189"/>
      <c r="L37" s="190"/>
      <c r="M37" s="190"/>
    </row>
    <row r="38" spans="1:14" ht="24" x14ac:dyDescent="0.4">
      <c r="A38" s="181"/>
      <c r="B38" s="164"/>
      <c r="C38" s="166"/>
      <c r="D38" s="156" t="s">
        <v>23</v>
      </c>
      <c r="E38" s="157"/>
      <c r="F38" s="158"/>
      <c r="G38" s="43"/>
      <c r="H38" s="89" t="s">
        <v>30</v>
      </c>
      <c r="I38" s="168"/>
      <c r="J38" s="155"/>
    </row>
    <row r="39" spans="1:14" ht="24" x14ac:dyDescent="0.4">
      <c r="A39" s="181"/>
      <c r="B39" s="164"/>
      <c r="C39" s="166"/>
      <c r="D39" s="156" t="s">
        <v>24</v>
      </c>
      <c r="E39" s="157"/>
      <c r="F39" s="158"/>
      <c r="G39" s="43"/>
      <c r="H39" s="89" t="s">
        <v>30</v>
      </c>
      <c r="I39" s="168"/>
      <c r="J39" s="155"/>
    </row>
    <row r="40" spans="1:14" ht="24" x14ac:dyDescent="0.4">
      <c r="A40" s="181"/>
      <c r="B40" s="164"/>
      <c r="C40" s="166"/>
      <c r="D40" s="156" t="s">
        <v>26</v>
      </c>
      <c r="E40" s="157"/>
      <c r="F40" s="158"/>
      <c r="G40" s="43"/>
      <c r="H40" s="89" t="s">
        <v>30</v>
      </c>
      <c r="I40" s="168"/>
      <c r="J40" s="155"/>
    </row>
    <row r="41" spans="1:14" ht="24.75" thickBot="1" x14ac:dyDescent="0.45">
      <c r="A41" s="182"/>
      <c r="B41" s="164"/>
      <c r="C41" s="143"/>
      <c r="D41" s="151" t="s">
        <v>34</v>
      </c>
      <c r="E41" s="152"/>
      <c r="F41" s="153"/>
      <c r="G41" s="44"/>
      <c r="H41" s="91" t="s">
        <v>30</v>
      </c>
      <c r="I41" s="173"/>
      <c r="J41" s="150"/>
    </row>
    <row r="42" spans="1:14" ht="26.25" thickBot="1" x14ac:dyDescent="0.45">
      <c r="A42" s="75" t="s">
        <v>27</v>
      </c>
      <c r="B42" s="37">
        <f>ROUNDDOWN(I42,-4)/10000</f>
        <v>0</v>
      </c>
      <c r="C42" s="12" t="s">
        <v>31</v>
      </c>
      <c r="D42" s="4" t="s">
        <v>32</v>
      </c>
      <c r="E42" s="27"/>
      <c r="F42" s="6" t="s">
        <v>30</v>
      </c>
      <c r="G42" s="54">
        <f>E42*$K$9</f>
        <v>0</v>
      </c>
      <c r="H42" s="41" t="s">
        <v>30</v>
      </c>
      <c r="I42" s="56">
        <f>G42</f>
        <v>0</v>
      </c>
      <c r="J42" s="9" t="s">
        <v>30</v>
      </c>
    </row>
    <row r="43" spans="1:14" ht="36.75" customHeight="1" thickBot="1" x14ac:dyDescent="0.45">
      <c r="A43" s="22" t="s">
        <v>29</v>
      </c>
      <c r="B43" s="38">
        <f>SUM(B19:B42)</f>
        <v>53</v>
      </c>
      <c r="C43" s="23" t="s">
        <v>31</v>
      </c>
      <c r="D43" s="4"/>
      <c r="E43" s="4"/>
      <c r="F43" s="4"/>
      <c r="G43" s="4"/>
      <c r="H43" s="4"/>
      <c r="I43" s="4"/>
      <c r="J43" s="5"/>
    </row>
    <row r="44" spans="1:14" ht="19.5" thickBot="1" x14ac:dyDescent="0.45"/>
    <row r="45" spans="1:14" x14ac:dyDescent="0.4">
      <c r="B45" s="1"/>
      <c r="C45" s="10"/>
      <c r="D45" s="10"/>
      <c r="E45" s="10"/>
      <c r="F45" s="11"/>
    </row>
    <row r="46" spans="1:14" ht="24" x14ac:dyDescent="0.4">
      <c r="A46" s="62"/>
      <c r="B46" s="63" t="s">
        <v>35</v>
      </c>
      <c r="C46" s="64"/>
      <c r="D46" s="64"/>
      <c r="E46" s="65">
        <f>B15-B43</f>
        <v>-53</v>
      </c>
      <c r="F46" s="66" t="s">
        <v>31</v>
      </c>
      <c r="H46" s="69" t="s">
        <v>47</v>
      </c>
    </row>
    <row r="47" spans="1:14" ht="19.5" thickBot="1" x14ac:dyDescent="0.45">
      <c r="B47" s="3"/>
      <c r="C47" s="4"/>
      <c r="D47" s="4"/>
      <c r="E47" s="4"/>
      <c r="F47" s="5"/>
    </row>
    <row r="48" spans="1:14" x14ac:dyDescent="0.4">
      <c r="C48" s="175" t="s">
        <v>78</v>
      </c>
      <c r="D48" s="175"/>
      <c r="E48" s="175"/>
      <c r="F48" s="175"/>
      <c r="G48" s="175"/>
      <c r="H48" s="175"/>
      <c r="I48" s="175"/>
      <c r="J48" s="175"/>
      <c r="K48" s="175"/>
      <c r="L48" s="175"/>
      <c r="M48" s="175"/>
    </row>
    <row r="49" spans="1:13" x14ac:dyDescent="0.4">
      <c r="A49" s="97" t="s">
        <v>48</v>
      </c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</row>
    <row r="50" spans="1:13" x14ac:dyDescent="0.4">
      <c r="A50" s="97" t="s">
        <v>50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1:13" ht="25.5" x14ac:dyDescent="0.4">
      <c r="A51" s="98" t="s">
        <v>58</v>
      </c>
      <c r="C51" s="81"/>
    </row>
  </sheetData>
  <mergeCells count="50">
    <mergeCell ref="C48:M50"/>
    <mergeCell ref="D35:F35"/>
    <mergeCell ref="D37:F37"/>
    <mergeCell ref="D38:F38"/>
    <mergeCell ref="D39:F39"/>
    <mergeCell ref="D40:F40"/>
    <mergeCell ref="J34:J41"/>
    <mergeCell ref="K34:M37"/>
    <mergeCell ref="A34:A41"/>
    <mergeCell ref="B34:B41"/>
    <mergeCell ref="C34:C41"/>
    <mergeCell ref="D34:F34"/>
    <mergeCell ref="I34:I41"/>
    <mergeCell ref="D41:F41"/>
    <mergeCell ref="J21:J25"/>
    <mergeCell ref="D22:F22"/>
    <mergeCell ref="A19:A20"/>
    <mergeCell ref="A29:A33"/>
    <mergeCell ref="B29:B33"/>
    <mergeCell ref="C29:C33"/>
    <mergeCell ref="I29:I33"/>
    <mergeCell ref="J29:J33"/>
    <mergeCell ref="A27:A28"/>
    <mergeCell ref="B27:B28"/>
    <mergeCell ref="C27:C28"/>
    <mergeCell ref="I27:I28"/>
    <mergeCell ref="J27:J28"/>
    <mergeCell ref="A21:A25"/>
    <mergeCell ref="B21:B25"/>
    <mergeCell ref="C21:C25"/>
    <mergeCell ref="D21:F21"/>
    <mergeCell ref="I21:I25"/>
    <mergeCell ref="K9:K10"/>
    <mergeCell ref="L9:L10"/>
    <mergeCell ref="A1:E1"/>
    <mergeCell ref="B8:C8"/>
    <mergeCell ref="D8:E8"/>
    <mergeCell ref="F8:G8"/>
    <mergeCell ref="K8:L8"/>
    <mergeCell ref="B18:C18"/>
    <mergeCell ref="E18:F18"/>
    <mergeCell ref="G18:H18"/>
    <mergeCell ref="I18:J18"/>
    <mergeCell ref="K18:M20"/>
    <mergeCell ref="B19:B20"/>
    <mergeCell ref="C19:C20"/>
    <mergeCell ref="D19:F19"/>
    <mergeCell ref="I19:I20"/>
    <mergeCell ref="J19:J20"/>
    <mergeCell ref="D20:F20"/>
  </mergeCells>
  <phoneticPr fontId="1"/>
  <conditionalFormatting sqref="E46">
    <cfRule type="cellIs" dxfId="1" priority="1" operator="notBetween">
      <formula>0</formula>
      <formula>45</formula>
    </cfRule>
    <cfRule type="cellIs" dxfId="0" priority="2" operator="greaterThan">
      <formula>44</formula>
    </cfRule>
  </conditionalFormatting>
  <pageMargins left="0.25" right="0.25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学部自宅</vt:lpstr>
      <vt:lpstr>学部自宅外</vt:lpstr>
      <vt:lpstr>大学院自宅 </vt:lpstr>
      <vt:lpstr>大学院自宅外 </vt:lpstr>
      <vt:lpstr>学部自宅!Print_Area</vt:lpstr>
      <vt:lpstr>学部自宅外!Print_Area</vt:lpstr>
      <vt:lpstr>'大学院自宅 '!Print_Area</vt:lpstr>
      <vt:lpstr>'大学院自宅外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gakuseis13</dc:creator>
  <cp:lastModifiedBy>gakuseis16</cp:lastModifiedBy>
  <cp:lastPrinted>2017-11-30T02:30:48Z</cp:lastPrinted>
  <dcterms:created xsi:type="dcterms:W3CDTF">2017-11-21T07:25:45Z</dcterms:created>
  <dcterms:modified xsi:type="dcterms:W3CDTF">2023-12-08T06:52:40Z</dcterms:modified>
</cp:coreProperties>
</file>